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Лист1" sheetId="1" r:id="rId1"/>
  </sheets>
  <definedNames>
    <definedName name="_xlnm._FilterDatabase" localSheetId="0" hidden="1">'Лист1'!$A$6:$AG$65</definedName>
    <definedName name="_xlnm.Print_Area" localSheetId="0">'Лист1'!$A$1:$AG$65</definedName>
  </definedNames>
  <calcPr fullCalcOnLoad="1"/>
</workbook>
</file>

<file path=xl/sharedStrings.xml><?xml version="1.0" encoding="utf-8"?>
<sst xmlns="http://schemas.openxmlformats.org/spreadsheetml/2006/main" count="570" uniqueCount="204">
  <si>
    <t>Итого:</t>
  </si>
  <si>
    <t>Отчитывающаяся организация: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</si>
  <si>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</si>
  <si>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</si>
  <si>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</si>
  <si>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</si>
  <si>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конрактов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</si>
  <si>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</si>
  <si>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</si>
  <si>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</si>
  <si>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</si>
  <si>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</si>
  <si>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</si>
  <si>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</si>
  <si>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</si>
  <si>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</si>
  <si>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</si>
  <si>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</si>
  <si>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</si>
  <si>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</si>
  <si>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</si>
  <si>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</si>
  <si>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</si>
  <si>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</si>
  <si>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</si>
  <si>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</si>
  <si>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</si>
  <si>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</si>
  <si>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</si>
  <si>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</si>
  <si>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</si>
  <si>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</si>
  <si>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</si>
  <si>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</si>
  <si>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</si>
  <si>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1</t>
  </si>
  <si>
    <t>Итого по контракту:</t>
  </si>
  <si>
    <t>шт</t>
  </si>
  <si>
    <t>Администрация МО Мамско-Чуйского района</t>
  </si>
  <si>
    <t>Получатель</t>
  </si>
  <si>
    <t>Реестр муниципальных контрактов</t>
  </si>
  <si>
    <t>380201001</t>
  </si>
  <si>
    <t>Местный бюджет</t>
  </si>
  <si>
    <t>Запрос котировок</t>
  </si>
  <si>
    <t>Протокол рассмотрения и оценки котировочных заявок</t>
  </si>
  <si>
    <t>МУЗ "ЦРБ"</t>
  </si>
  <si>
    <t>3833001251</t>
  </si>
  <si>
    <t>не состоявшихся: 0</t>
  </si>
  <si>
    <t>до 31.03.2010г.</t>
  </si>
  <si>
    <t>Поставка расходных средств для МУЗ "ЦРБ"</t>
  </si>
  <si>
    <t>ООО "ЭксМарМедсервис"</t>
  </si>
  <si>
    <t>0100110000001</t>
  </si>
  <si>
    <t>664017, г. Иркутск, ул. Академическая, 10</t>
  </si>
  <si>
    <t>3812101880</t>
  </si>
  <si>
    <t>381201001</t>
  </si>
  <si>
    <t>0100110000002</t>
  </si>
  <si>
    <t>Поставка антибактериальных препаратов для МУЗ "ЦРБ"</t>
  </si>
  <si>
    <t>ООО "Рифарм Иркутск"</t>
  </si>
  <si>
    <t>664040, г. Иркутск, ул. Розы Люксембург, 184</t>
  </si>
  <si>
    <t>3810045492</t>
  </si>
  <si>
    <t>381001001</t>
  </si>
  <si>
    <t>0100110000003</t>
  </si>
  <si>
    <t>Поставка лекарственных средств для МУЗ "ЦРБ"</t>
  </si>
  <si>
    <t>ООО "Аптека Глазковская"</t>
  </si>
  <si>
    <t>664039, г. Иркутск, ул. Терешковой, 15А</t>
  </si>
  <si>
    <t>3811030026</t>
  </si>
  <si>
    <t>0100110000004</t>
  </si>
  <si>
    <t>3833001300</t>
  </si>
  <si>
    <t>Поставка бумаги для нужд Администрации МО Мамско-Чуйского района</t>
  </si>
  <si>
    <t>до 31.12.2010г.</t>
  </si>
  <si>
    <t>ООО "АСФ" Мамский филиал</t>
  </si>
  <si>
    <t xml:space="preserve">666811, Иркутская обл, Мама п, ул. Северная, </t>
  </si>
  <si>
    <t>3809017540</t>
  </si>
  <si>
    <t>380232001</t>
  </si>
  <si>
    <t>МУП "Теплоэнерго"</t>
  </si>
  <si>
    <t>3833002054</t>
  </si>
  <si>
    <t>Открытый аукцион</t>
  </si>
  <si>
    <t>Протокол №2 рассмотрения заявок на участие в открытом аукционе</t>
  </si>
  <si>
    <t>Дизельное топливо зимнее</t>
  </si>
  <si>
    <t>тн</t>
  </si>
  <si>
    <t>ОАО "ОблЖилКомХоз"</t>
  </si>
  <si>
    <t>664035, Иркутск г, Сурнова ул, 16</t>
  </si>
  <si>
    <t>3808133575</t>
  </si>
  <si>
    <t>380801001</t>
  </si>
  <si>
    <t>(3952)                  77-85-79</t>
  </si>
  <si>
    <t>6</t>
  </si>
  <si>
    <t>7</t>
  </si>
  <si>
    <t>Топливо самолетное ТС-1</t>
  </si>
  <si>
    <t>8</t>
  </si>
  <si>
    <t>9</t>
  </si>
  <si>
    <t>Каменный уголь Черемховский марки "ДКОМ 13" п. Мама</t>
  </si>
  <si>
    <t>10</t>
  </si>
  <si>
    <t>Каменный уголь Черемховский марки "ДКОМ 13" п. Витимский</t>
  </si>
  <si>
    <t>11</t>
  </si>
  <si>
    <t>Каменный уголь месторождения Джебарики-Хая п. Мама</t>
  </si>
  <si>
    <t>ООО "Верхнеленское Речное Пароходство"</t>
  </si>
  <si>
    <t>666782, Иркутская обл., Усть-Кут г, Коммунистическая ул, 15</t>
  </si>
  <si>
    <t>3818013862</t>
  </si>
  <si>
    <t>12</t>
  </si>
  <si>
    <t>13</t>
  </si>
  <si>
    <t>14</t>
  </si>
  <si>
    <t>Доставка каменного угля до п. Луговский</t>
  </si>
  <si>
    <t>666811, Иркутская обл, Мама п, ул. Октябрьская, 23</t>
  </si>
  <si>
    <t>(39569)                2-15-69</t>
  </si>
  <si>
    <t>0100110000005</t>
  </si>
  <si>
    <t>15</t>
  </si>
  <si>
    <t>до 01.07.2010г.</t>
  </si>
  <si>
    <t>до 01.08.2010г.</t>
  </si>
  <si>
    <t>ООО "ВостСибНефть"</t>
  </si>
  <si>
    <t>664048, Иркутск г, Баумана ул, 202-64</t>
  </si>
  <si>
    <t>3810312081</t>
  </si>
  <si>
    <t>380845003</t>
  </si>
  <si>
    <t>Каменный уголь Черногорский марки "ДОМ" п. Мама</t>
  </si>
  <si>
    <t>до 01.09.2010г.</t>
  </si>
  <si>
    <t>Доставка каменного угля до п. Согдиондон</t>
  </si>
  <si>
    <t>Доставка каменного угля до п. Горно-Чуйский</t>
  </si>
  <si>
    <t>МОУ "МСООШ"</t>
  </si>
  <si>
    <t>3833001950</t>
  </si>
  <si>
    <t>Поставка продуктов питания для МОУ "МСООШ"</t>
  </si>
  <si>
    <t>ООО "Радуга"</t>
  </si>
  <si>
    <t>666811, Иркутская обл, Мама п., ул. Советская, 23</t>
  </si>
  <si>
    <t>3802010834</t>
  </si>
  <si>
    <t>0100110000006</t>
  </si>
  <si>
    <t>0100110000007</t>
  </si>
  <si>
    <t>16</t>
  </si>
  <si>
    <t>17</t>
  </si>
  <si>
    <t>Отдел образования</t>
  </si>
  <si>
    <t>3833001276</t>
  </si>
  <si>
    <t>Поставка продуктов питания для Отдела образования</t>
  </si>
  <si>
    <t>Поставка продуктов питания для МУЗ "ЦРБ"</t>
  </si>
  <si>
    <t>0100110000008</t>
  </si>
  <si>
    <t>0100110000009</t>
  </si>
  <si>
    <t>0100110000010</t>
  </si>
  <si>
    <t>Местный бюджет, средства ОМС</t>
  </si>
  <si>
    <t>до 30.09.2010г.</t>
  </si>
  <si>
    <t>Протокол №1 рассмотрения заявок на участие в открытом аукционе</t>
  </si>
  <si>
    <t>20</t>
  </si>
  <si>
    <t>21</t>
  </si>
  <si>
    <t>0100110000011</t>
  </si>
  <si>
    <t>18</t>
  </si>
  <si>
    <t>19</t>
  </si>
  <si>
    <t>Капитальный ремонт котельной №6, «Разведка» с разводящими сетями (п. Мама)</t>
  </si>
  <si>
    <t>Капитальный ремонт котельной №4, «Центральная» с разводящими сетями (п. Мама)</t>
  </si>
  <si>
    <t>Капитальный ремонт котельной №13, «Центральная» с разводящими сетями (п. Луговский)</t>
  </si>
  <si>
    <t>Капитальный ремонт тепловых сетей (п. Горно-Чуйский)</t>
  </si>
  <si>
    <t>до 15.09.2010г.</t>
  </si>
  <si>
    <t>25</t>
  </si>
  <si>
    <t>26</t>
  </si>
  <si>
    <t>27</t>
  </si>
  <si>
    <t>28</t>
  </si>
  <si>
    <t>29</t>
  </si>
  <si>
    <t>0100110000012</t>
  </si>
  <si>
    <t>Бензин АИ-80</t>
  </si>
  <si>
    <t>до 15.12.2010г.</t>
  </si>
  <si>
    <t>0100110000013</t>
  </si>
  <si>
    <t>Открытый конкурс</t>
  </si>
  <si>
    <t>Протокол №2 рассмотрения заявок на участие в открытом конкурсе</t>
  </si>
  <si>
    <t>30-тр</t>
  </si>
  <si>
    <t>31-тр</t>
  </si>
  <si>
    <t>32-тр</t>
  </si>
  <si>
    <t>33</t>
  </si>
  <si>
    <t>34</t>
  </si>
  <si>
    <t>Доставка товаров первой необходимости в Мамское ГП</t>
  </si>
  <si>
    <t>ИП Скябас В.А.</t>
  </si>
  <si>
    <t>666811, Иркутская обл, Мама п, ул. Заручейная, 2-1</t>
  </si>
  <si>
    <t>383300016239</t>
  </si>
  <si>
    <t>---</t>
  </si>
  <si>
    <t>(39569)                2-13-97</t>
  </si>
  <si>
    <t>Доставка товаров первой необходимости в Витимское ГП</t>
  </si>
  <si>
    <t>Доставка товаров первой необходимости в Луговское ГП</t>
  </si>
  <si>
    <t>Доставка товаров первой необходимости в Согдиондонское ГП</t>
  </si>
  <si>
    <t>Доставка товаров первой необходимости в Горно-Чуйское ГП</t>
  </si>
  <si>
    <t>0100110000014</t>
  </si>
  <si>
    <t>до 30.12.2010г.</t>
  </si>
  <si>
    <t>35</t>
  </si>
  <si>
    <t>36</t>
  </si>
  <si>
    <t>37</t>
  </si>
  <si>
    <t>38</t>
  </si>
  <si>
    <t>39</t>
  </si>
  <si>
    <t>40</t>
  </si>
  <si>
    <t>41</t>
  </si>
  <si>
    <t>42</t>
  </si>
  <si>
    <t>Работы по освещению котельной № 13 "Центральная" п. Луговский</t>
  </si>
  <si>
    <t>Работы по силовому оборудованию котельной № 13 "Центральная" п. Луговский</t>
  </si>
  <si>
    <t>Работы по освещению котельной № 6 "Разведка" п. Мама</t>
  </si>
  <si>
    <t>Работы по силовому оборудованию котельной № 6 "Разведка" п. Мама</t>
  </si>
  <si>
    <t>Работы по электроснабжению котельной № 6 "Разведка" п. Мама</t>
  </si>
  <si>
    <t>Работы по освещению котельной № 4 "Центральная" п. Мама</t>
  </si>
  <si>
    <t>Работы по силовому оборудованию котельной № 4 "Центральная" п. Мама</t>
  </si>
  <si>
    <t>Работы по электроснабжению котельной № 4 "Центральная" п. Мама</t>
  </si>
  <si>
    <t>Всего муниципальных контрактов: 42</t>
  </si>
  <si>
    <t>0100110000015</t>
  </si>
  <si>
    <t>Всего записей: 15</t>
  </si>
  <si>
    <t>состоявшихся: 15</t>
  </si>
  <si>
    <t>Поставка ваккумной машины КО-503 В2</t>
  </si>
  <si>
    <t>Поставка экскаватора ЭО-2621 В3</t>
  </si>
  <si>
    <t>ООО "Агат-Авто"</t>
  </si>
  <si>
    <t>ООО "АСМ Красноярск"</t>
  </si>
  <si>
    <t>до 30.10.2010г.</t>
  </si>
  <si>
    <t>664014, г. Иркутск, ул. Полярная, 145</t>
  </si>
  <si>
    <t>3808076373</t>
  </si>
  <si>
    <t>660048, г. Красноярск, ул. Дорожная, 16</t>
  </si>
  <si>
    <t>2460211558</t>
  </si>
  <si>
    <t>246001001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</si>
</sst>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d/mm/yy"/>
    <numFmt numFmtId="169" formatCode="mmm/yyyy"/>
    <numFmt numFmtId="170" formatCode="[$€-2]\ ###,000_);[Red]\([$€-2]\ ###,000\)"/>
  </numFmts>
  <fonts count="10">
    <font>
      <sz val="10"/>
      <name val="Arial Cyr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3"/>
  <sheetViews>
    <sheetView tabSelected="1" workbookViewId="0" topLeftCell="K49">
      <selection activeCell="V65" sqref="V65"/>
    </sheetView>
  </sheetViews>
  <sheetFormatPr defaultColWidth="9.00390625" defaultRowHeight="12.75"/>
  <cols>
    <col min="1" max="1" width="13.125" style="4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1.75390625" style="4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47" t="s">
        <v>40</v>
      </c>
      <c r="E2" s="47"/>
      <c r="F2" s="47"/>
      <c r="G2" s="47"/>
      <c r="H2" s="47"/>
      <c r="I2" s="47"/>
      <c r="J2" s="47"/>
      <c r="K2" s="4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48" t="s">
        <v>1</v>
      </c>
      <c r="B4" s="48"/>
      <c r="C4" s="48"/>
      <c r="D4" s="48" t="s">
        <v>38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ht="27" customHeight="1">
      <c r="A5" s="49" t="s">
        <v>2</v>
      </c>
      <c r="B5" s="51" t="s">
        <v>3</v>
      </c>
      <c r="C5" s="51" t="s">
        <v>4</v>
      </c>
      <c r="D5" s="51" t="s">
        <v>5</v>
      </c>
      <c r="E5" s="51"/>
      <c r="F5" s="51"/>
      <c r="G5" s="53" t="s">
        <v>39</v>
      </c>
      <c r="H5" s="54"/>
      <c r="I5" s="55"/>
      <c r="J5" s="51" t="s">
        <v>6</v>
      </c>
      <c r="K5" s="51" t="s">
        <v>7</v>
      </c>
      <c r="L5" s="51" t="s">
        <v>8</v>
      </c>
      <c r="M5" s="51" t="s">
        <v>9</v>
      </c>
      <c r="N5" s="51" t="s">
        <v>10</v>
      </c>
      <c r="O5" s="51" t="s">
        <v>11</v>
      </c>
      <c r="P5" s="51"/>
      <c r="Q5" s="51" t="s">
        <v>12</v>
      </c>
      <c r="R5" s="51"/>
      <c r="S5" s="51"/>
      <c r="T5" s="51"/>
      <c r="U5" s="51"/>
      <c r="V5" s="51"/>
      <c r="W5" s="51" t="s">
        <v>13</v>
      </c>
      <c r="X5" s="51"/>
      <c r="Y5" s="51"/>
      <c r="Z5" s="51"/>
      <c r="AA5" s="51"/>
      <c r="AB5" s="51"/>
      <c r="AC5" s="51" t="s">
        <v>14</v>
      </c>
      <c r="AD5" s="51"/>
      <c r="AE5" s="51" t="s">
        <v>15</v>
      </c>
      <c r="AF5" s="51"/>
      <c r="AG5" s="56"/>
    </row>
    <row r="6" spans="1:34" ht="138.75" customHeight="1" thickBot="1">
      <c r="A6" s="50"/>
      <c r="B6" s="52"/>
      <c r="C6" s="52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52"/>
      <c r="K6" s="52"/>
      <c r="L6" s="52"/>
      <c r="M6" s="52"/>
      <c r="N6" s="52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53.25" thickBot="1">
      <c r="A8" s="1" t="s">
        <v>51</v>
      </c>
      <c r="B8" s="1" t="s">
        <v>35</v>
      </c>
      <c r="C8" s="11"/>
      <c r="D8" s="2" t="s">
        <v>45</v>
      </c>
      <c r="E8" s="1" t="s">
        <v>46</v>
      </c>
      <c r="F8" s="1" t="s">
        <v>41</v>
      </c>
      <c r="G8" s="2" t="s">
        <v>45</v>
      </c>
      <c r="H8" s="1" t="s">
        <v>46</v>
      </c>
      <c r="I8" s="1" t="s">
        <v>41</v>
      </c>
      <c r="J8" s="1" t="s">
        <v>133</v>
      </c>
      <c r="K8" s="1" t="s">
        <v>43</v>
      </c>
      <c r="L8" s="1"/>
      <c r="M8" s="18">
        <v>40233</v>
      </c>
      <c r="N8" s="2" t="s">
        <v>44</v>
      </c>
      <c r="O8" s="11">
        <v>40239</v>
      </c>
      <c r="P8" s="22">
        <v>1</v>
      </c>
      <c r="Q8" s="2" t="s">
        <v>49</v>
      </c>
      <c r="R8" s="1"/>
      <c r="S8" s="1" t="s">
        <v>37</v>
      </c>
      <c r="T8" s="12">
        <v>134057</v>
      </c>
      <c r="U8" s="13">
        <v>1</v>
      </c>
      <c r="V8" s="12">
        <f>U8*T8</f>
        <v>134057</v>
      </c>
      <c r="W8" s="2" t="s">
        <v>50</v>
      </c>
      <c r="X8" s="2" t="s">
        <v>52</v>
      </c>
      <c r="Y8" s="1" t="s">
        <v>53</v>
      </c>
      <c r="Z8" s="1" t="s">
        <v>54</v>
      </c>
      <c r="AA8" s="1"/>
      <c r="AB8" s="1"/>
      <c r="AC8" s="11" t="s">
        <v>48</v>
      </c>
      <c r="AD8" s="11"/>
      <c r="AE8" s="12"/>
      <c r="AF8" s="11"/>
      <c r="AG8" s="1"/>
      <c r="AH8" s="16"/>
    </row>
    <row r="9" spans="1:34" ht="12.75" customHeight="1" thickBot="1">
      <c r="A9" s="36" t="s">
        <v>36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4">
        <f>SUM(V8)</f>
        <v>134057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16"/>
    </row>
    <row r="10" spans="1:34" ht="53.25" thickBot="1">
      <c r="A10" s="1" t="s">
        <v>55</v>
      </c>
      <c r="B10" s="1" t="s">
        <v>35</v>
      </c>
      <c r="C10" s="11"/>
      <c r="D10" s="2" t="s">
        <v>45</v>
      </c>
      <c r="E10" s="1" t="s">
        <v>46</v>
      </c>
      <c r="F10" s="1" t="s">
        <v>41</v>
      </c>
      <c r="G10" s="2" t="s">
        <v>45</v>
      </c>
      <c r="H10" s="1" t="s">
        <v>46</v>
      </c>
      <c r="I10" s="1" t="s">
        <v>41</v>
      </c>
      <c r="J10" s="1" t="s">
        <v>133</v>
      </c>
      <c r="K10" s="1" t="s">
        <v>43</v>
      </c>
      <c r="L10" s="1"/>
      <c r="M10" s="18">
        <v>40240</v>
      </c>
      <c r="N10" s="2" t="s">
        <v>44</v>
      </c>
      <c r="O10" s="11">
        <v>40247</v>
      </c>
      <c r="P10" s="22">
        <v>2</v>
      </c>
      <c r="Q10" s="2" t="s">
        <v>56</v>
      </c>
      <c r="R10" s="1"/>
      <c r="S10" s="1" t="s">
        <v>37</v>
      </c>
      <c r="T10" s="12">
        <v>129646.92</v>
      </c>
      <c r="U10" s="13">
        <v>1</v>
      </c>
      <c r="V10" s="12">
        <f>U10*T10</f>
        <v>129646.92</v>
      </c>
      <c r="W10" s="2" t="s">
        <v>57</v>
      </c>
      <c r="X10" s="2" t="s">
        <v>58</v>
      </c>
      <c r="Y10" s="1" t="s">
        <v>59</v>
      </c>
      <c r="Z10" s="1" t="s">
        <v>60</v>
      </c>
      <c r="AA10" s="1"/>
      <c r="AB10" s="1"/>
      <c r="AC10" s="11" t="s">
        <v>48</v>
      </c>
      <c r="AD10" s="11"/>
      <c r="AE10" s="12"/>
      <c r="AF10" s="11"/>
      <c r="AG10" s="1"/>
      <c r="AH10" s="16"/>
    </row>
    <row r="11" spans="1:34" ht="12.75" customHeight="1" thickBot="1">
      <c r="A11" s="36" t="s">
        <v>36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4">
        <f>SUM(V10)</f>
        <v>129646.92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16"/>
    </row>
    <row r="12" spans="1:34" ht="53.25" thickBot="1">
      <c r="A12" s="1" t="s">
        <v>61</v>
      </c>
      <c r="B12" s="1" t="s">
        <v>35</v>
      </c>
      <c r="C12" s="11"/>
      <c r="D12" s="2" t="s">
        <v>45</v>
      </c>
      <c r="E12" s="1" t="s">
        <v>46</v>
      </c>
      <c r="F12" s="1" t="s">
        <v>41</v>
      </c>
      <c r="G12" s="2" t="s">
        <v>45</v>
      </c>
      <c r="H12" s="1" t="s">
        <v>46</v>
      </c>
      <c r="I12" s="1" t="s">
        <v>41</v>
      </c>
      <c r="J12" s="1" t="s">
        <v>133</v>
      </c>
      <c r="K12" s="1" t="s">
        <v>43</v>
      </c>
      <c r="L12" s="1"/>
      <c r="M12" s="18">
        <v>40242</v>
      </c>
      <c r="N12" s="2" t="s">
        <v>44</v>
      </c>
      <c r="O12" s="11">
        <v>40248</v>
      </c>
      <c r="P12" s="22">
        <v>3</v>
      </c>
      <c r="Q12" s="2" t="s">
        <v>62</v>
      </c>
      <c r="R12" s="1"/>
      <c r="S12" s="1" t="s">
        <v>37</v>
      </c>
      <c r="T12" s="12">
        <v>419700</v>
      </c>
      <c r="U12" s="13">
        <v>1</v>
      </c>
      <c r="V12" s="12">
        <f>U12*T12</f>
        <v>419700</v>
      </c>
      <c r="W12" s="2" t="s">
        <v>63</v>
      </c>
      <c r="X12" s="2" t="s">
        <v>64</v>
      </c>
      <c r="Y12" s="1" t="s">
        <v>65</v>
      </c>
      <c r="Z12" s="1" t="s">
        <v>54</v>
      </c>
      <c r="AA12" s="1"/>
      <c r="AB12" s="1"/>
      <c r="AC12" s="11" t="s">
        <v>48</v>
      </c>
      <c r="AD12" s="11"/>
      <c r="AE12" s="12"/>
      <c r="AF12" s="11"/>
      <c r="AG12" s="1"/>
      <c r="AH12" s="16"/>
    </row>
    <row r="13" spans="1:34" ht="12.75" customHeight="1" thickBot="1">
      <c r="A13" s="36" t="s">
        <v>36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>
        <f>SUM(V12)</f>
        <v>419700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16"/>
    </row>
    <row r="14" spans="1:34" ht="53.25" thickBot="1">
      <c r="A14" s="1" t="s">
        <v>66</v>
      </c>
      <c r="B14" s="1" t="s">
        <v>35</v>
      </c>
      <c r="C14" s="11"/>
      <c r="D14" s="2" t="s">
        <v>38</v>
      </c>
      <c r="E14" s="1" t="s">
        <v>67</v>
      </c>
      <c r="F14" s="1" t="s">
        <v>41</v>
      </c>
      <c r="G14" s="2" t="s">
        <v>38</v>
      </c>
      <c r="H14" s="1" t="s">
        <v>67</v>
      </c>
      <c r="I14" s="1" t="s">
        <v>41</v>
      </c>
      <c r="J14" s="1" t="s">
        <v>42</v>
      </c>
      <c r="K14" s="1" t="s">
        <v>43</v>
      </c>
      <c r="L14" s="1"/>
      <c r="M14" s="18">
        <v>40256</v>
      </c>
      <c r="N14" s="2" t="s">
        <v>44</v>
      </c>
      <c r="O14" s="11">
        <v>40263</v>
      </c>
      <c r="P14" s="22">
        <v>4</v>
      </c>
      <c r="Q14" s="2" t="s">
        <v>68</v>
      </c>
      <c r="R14" s="1"/>
      <c r="S14" s="1" t="s">
        <v>37</v>
      </c>
      <c r="T14" s="12">
        <v>50000</v>
      </c>
      <c r="U14" s="13">
        <v>1</v>
      </c>
      <c r="V14" s="12">
        <f>U14*T14</f>
        <v>50000</v>
      </c>
      <c r="W14" s="2" t="s">
        <v>70</v>
      </c>
      <c r="X14" s="2" t="s">
        <v>71</v>
      </c>
      <c r="Y14" s="1" t="s">
        <v>72</v>
      </c>
      <c r="Z14" s="1" t="s">
        <v>73</v>
      </c>
      <c r="AA14" s="1"/>
      <c r="AB14" s="1"/>
      <c r="AC14" s="11" t="s">
        <v>69</v>
      </c>
      <c r="AD14" s="11"/>
      <c r="AE14" s="12"/>
      <c r="AF14" s="11"/>
      <c r="AG14" s="1"/>
      <c r="AH14" s="16"/>
    </row>
    <row r="15" spans="1:34" ht="12.75" customHeight="1" thickBo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14">
        <f>SUM(V14)</f>
        <v>50000</v>
      </c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4"/>
      <c r="AH15" s="16"/>
    </row>
    <row r="16" spans="1:34" ht="21">
      <c r="A16" s="30" t="s">
        <v>104</v>
      </c>
      <c r="B16" s="30" t="s">
        <v>35</v>
      </c>
      <c r="C16" s="32"/>
      <c r="D16" s="30" t="s">
        <v>38</v>
      </c>
      <c r="E16" s="30" t="s">
        <v>67</v>
      </c>
      <c r="F16" s="30" t="s">
        <v>41</v>
      </c>
      <c r="G16" s="30" t="s">
        <v>74</v>
      </c>
      <c r="H16" s="30" t="s">
        <v>75</v>
      </c>
      <c r="I16" s="30" t="s">
        <v>41</v>
      </c>
      <c r="J16" s="30" t="s">
        <v>42</v>
      </c>
      <c r="K16" s="30" t="s">
        <v>76</v>
      </c>
      <c r="L16" s="30"/>
      <c r="M16" s="37">
        <v>40304</v>
      </c>
      <c r="N16" s="30" t="s">
        <v>77</v>
      </c>
      <c r="O16" s="11">
        <v>40315</v>
      </c>
      <c r="P16" s="1" t="s">
        <v>85</v>
      </c>
      <c r="Q16" s="2" t="s">
        <v>78</v>
      </c>
      <c r="R16" s="1"/>
      <c r="S16" s="1" t="s">
        <v>79</v>
      </c>
      <c r="T16" s="12">
        <v>23640</v>
      </c>
      <c r="U16" s="13">
        <v>985</v>
      </c>
      <c r="V16" s="12">
        <f>U16*T16</f>
        <v>23285400</v>
      </c>
      <c r="W16" s="2" t="s">
        <v>80</v>
      </c>
      <c r="X16" s="2" t="s">
        <v>81</v>
      </c>
      <c r="Y16" s="1" t="s">
        <v>82</v>
      </c>
      <c r="Z16" s="1" t="s">
        <v>83</v>
      </c>
      <c r="AA16" s="1"/>
      <c r="AB16" s="1" t="s">
        <v>84</v>
      </c>
      <c r="AC16" s="11" t="s">
        <v>106</v>
      </c>
      <c r="AD16" s="11"/>
      <c r="AE16" s="12"/>
      <c r="AF16" s="11"/>
      <c r="AG16" s="1"/>
      <c r="AH16" s="16"/>
    </row>
    <row r="17" spans="1:34" ht="21">
      <c r="A17" s="35"/>
      <c r="B17" s="35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45"/>
      <c r="N17" s="35"/>
      <c r="O17" s="11">
        <v>40315</v>
      </c>
      <c r="P17" s="1" t="s">
        <v>86</v>
      </c>
      <c r="Q17" s="2" t="s">
        <v>87</v>
      </c>
      <c r="R17" s="1"/>
      <c r="S17" s="1" t="s">
        <v>79</v>
      </c>
      <c r="T17" s="12">
        <v>26367.5</v>
      </c>
      <c r="U17" s="13">
        <v>100</v>
      </c>
      <c r="V17" s="12">
        <f aca="true" t="shared" si="0" ref="V17:V23">U17*T17</f>
        <v>2636750</v>
      </c>
      <c r="W17" s="2" t="s">
        <v>80</v>
      </c>
      <c r="X17" s="2" t="s">
        <v>81</v>
      </c>
      <c r="Y17" s="1" t="s">
        <v>82</v>
      </c>
      <c r="Z17" s="1" t="s">
        <v>83</v>
      </c>
      <c r="AA17" s="1"/>
      <c r="AB17" s="1" t="s">
        <v>84</v>
      </c>
      <c r="AC17" s="11" t="s">
        <v>106</v>
      </c>
      <c r="AD17" s="11"/>
      <c r="AE17" s="12"/>
      <c r="AF17" s="11"/>
      <c r="AG17" s="1"/>
      <c r="AH17" s="16"/>
    </row>
    <row r="18" spans="1:34" ht="31.5">
      <c r="A18" s="35"/>
      <c r="B18" s="35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45"/>
      <c r="N18" s="35"/>
      <c r="O18" s="11">
        <v>40315</v>
      </c>
      <c r="P18" s="1" t="s">
        <v>88</v>
      </c>
      <c r="Q18" s="2" t="s">
        <v>90</v>
      </c>
      <c r="R18" s="1"/>
      <c r="S18" s="1" t="s">
        <v>79</v>
      </c>
      <c r="T18" s="12">
        <v>2960.5</v>
      </c>
      <c r="U18" s="13">
        <v>5714</v>
      </c>
      <c r="V18" s="12">
        <v>16945902</v>
      </c>
      <c r="W18" s="2" t="s">
        <v>80</v>
      </c>
      <c r="X18" s="2" t="s">
        <v>81</v>
      </c>
      <c r="Y18" s="1" t="s">
        <v>82</v>
      </c>
      <c r="Z18" s="1" t="s">
        <v>83</v>
      </c>
      <c r="AA18" s="1"/>
      <c r="AB18" s="1" t="s">
        <v>84</v>
      </c>
      <c r="AC18" s="11" t="s">
        <v>107</v>
      </c>
      <c r="AD18" s="11"/>
      <c r="AE18" s="12"/>
      <c r="AF18" s="11"/>
      <c r="AG18" s="1"/>
      <c r="AH18" s="16"/>
    </row>
    <row r="19" spans="1:34" ht="31.5">
      <c r="A19" s="35"/>
      <c r="B19" s="35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45"/>
      <c r="N19" s="35"/>
      <c r="O19" s="11">
        <v>40315</v>
      </c>
      <c r="P19" s="1" t="s">
        <v>89</v>
      </c>
      <c r="Q19" s="2" t="s">
        <v>92</v>
      </c>
      <c r="R19" s="1"/>
      <c r="S19" s="1" t="s">
        <v>79</v>
      </c>
      <c r="T19" s="12">
        <v>2805.5</v>
      </c>
      <c r="U19" s="13">
        <v>5800</v>
      </c>
      <c r="V19" s="12">
        <f t="shared" si="0"/>
        <v>16271900</v>
      </c>
      <c r="W19" s="2" t="s">
        <v>108</v>
      </c>
      <c r="X19" s="2" t="s">
        <v>109</v>
      </c>
      <c r="Y19" s="1" t="s">
        <v>110</v>
      </c>
      <c r="Z19" s="1" t="s">
        <v>111</v>
      </c>
      <c r="AA19" s="1"/>
      <c r="AB19" s="1"/>
      <c r="AC19" s="11" t="s">
        <v>107</v>
      </c>
      <c r="AD19" s="11"/>
      <c r="AE19" s="12"/>
      <c r="AF19" s="11"/>
      <c r="AG19" s="1"/>
      <c r="AH19" s="16"/>
    </row>
    <row r="20" spans="1:34" ht="52.5">
      <c r="A20" s="35"/>
      <c r="B20" s="35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45"/>
      <c r="N20" s="35"/>
      <c r="O20" s="11">
        <v>40315</v>
      </c>
      <c r="P20" s="1" t="s">
        <v>91</v>
      </c>
      <c r="Q20" s="2" t="s">
        <v>112</v>
      </c>
      <c r="R20" s="1"/>
      <c r="S20" s="1" t="s">
        <v>79</v>
      </c>
      <c r="T20" s="12">
        <v>3233.75</v>
      </c>
      <c r="U20" s="13">
        <v>6074</v>
      </c>
      <c r="V20" s="12">
        <f t="shared" si="0"/>
        <v>19641797.5</v>
      </c>
      <c r="W20" s="2" t="s">
        <v>95</v>
      </c>
      <c r="X20" s="2" t="s">
        <v>96</v>
      </c>
      <c r="Y20" s="1" t="s">
        <v>97</v>
      </c>
      <c r="Z20" s="1"/>
      <c r="AA20" s="1"/>
      <c r="AB20" s="1"/>
      <c r="AC20" s="11" t="s">
        <v>107</v>
      </c>
      <c r="AD20" s="11"/>
      <c r="AE20" s="12"/>
      <c r="AF20" s="11"/>
      <c r="AG20" s="1"/>
      <c r="AH20" s="16"/>
    </row>
    <row r="21" spans="1:34" ht="52.5">
      <c r="A21" s="35"/>
      <c r="B21" s="35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45"/>
      <c r="N21" s="35"/>
      <c r="O21" s="11">
        <v>40315</v>
      </c>
      <c r="P21" s="1" t="s">
        <v>93</v>
      </c>
      <c r="Q21" s="2" t="s">
        <v>94</v>
      </c>
      <c r="R21" s="1"/>
      <c r="S21" s="1" t="s">
        <v>79</v>
      </c>
      <c r="T21" s="12">
        <v>2982.45</v>
      </c>
      <c r="U21" s="13">
        <v>10000</v>
      </c>
      <c r="V21" s="12">
        <f t="shared" si="0"/>
        <v>29824500</v>
      </c>
      <c r="W21" s="2" t="s">
        <v>95</v>
      </c>
      <c r="X21" s="2" t="s">
        <v>96</v>
      </c>
      <c r="Y21" s="1" t="s">
        <v>97</v>
      </c>
      <c r="Z21" s="1"/>
      <c r="AA21" s="1"/>
      <c r="AB21" s="1"/>
      <c r="AC21" s="11" t="s">
        <v>113</v>
      </c>
      <c r="AD21" s="11"/>
      <c r="AE21" s="12"/>
      <c r="AF21" s="11"/>
      <c r="AG21" s="1"/>
      <c r="AH21" s="16"/>
    </row>
    <row r="22" spans="1:34" ht="42">
      <c r="A22" s="35"/>
      <c r="B22" s="35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45"/>
      <c r="N22" s="35"/>
      <c r="O22" s="11">
        <v>40315</v>
      </c>
      <c r="P22" s="1" t="s">
        <v>98</v>
      </c>
      <c r="Q22" s="2" t="s">
        <v>101</v>
      </c>
      <c r="R22" s="1"/>
      <c r="S22" s="1" t="s">
        <v>79</v>
      </c>
      <c r="T22" s="12">
        <v>451.99</v>
      </c>
      <c r="U22" s="13">
        <v>1000</v>
      </c>
      <c r="V22" s="12">
        <v>451988.7</v>
      </c>
      <c r="W22" s="2" t="s">
        <v>74</v>
      </c>
      <c r="X22" s="2" t="s">
        <v>102</v>
      </c>
      <c r="Y22" s="1" t="s">
        <v>75</v>
      </c>
      <c r="Z22" s="1" t="s">
        <v>41</v>
      </c>
      <c r="AA22" s="1"/>
      <c r="AB22" s="1" t="s">
        <v>103</v>
      </c>
      <c r="AC22" s="11" t="s">
        <v>113</v>
      </c>
      <c r="AD22" s="11"/>
      <c r="AE22" s="12"/>
      <c r="AF22" s="11"/>
      <c r="AG22" s="1"/>
      <c r="AH22" s="16"/>
    </row>
    <row r="23" spans="1:34" ht="42">
      <c r="A23" s="35"/>
      <c r="B23" s="35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45"/>
      <c r="N23" s="35"/>
      <c r="O23" s="11">
        <v>39948</v>
      </c>
      <c r="P23" s="1" t="s">
        <v>99</v>
      </c>
      <c r="Q23" s="2" t="s">
        <v>114</v>
      </c>
      <c r="R23" s="1"/>
      <c r="S23" s="1" t="s">
        <v>79</v>
      </c>
      <c r="T23" s="12">
        <v>1167.39</v>
      </c>
      <c r="U23" s="13">
        <v>1000</v>
      </c>
      <c r="V23" s="12">
        <f t="shared" si="0"/>
        <v>1167390</v>
      </c>
      <c r="W23" s="2" t="s">
        <v>74</v>
      </c>
      <c r="X23" s="2" t="s">
        <v>102</v>
      </c>
      <c r="Y23" s="1" t="s">
        <v>75</v>
      </c>
      <c r="Z23" s="1" t="s">
        <v>41</v>
      </c>
      <c r="AA23" s="1"/>
      <c r="AB23" s="1" t="s">
        <v>103</v>
      </c>
      <c r="AC23" s="11" t="s">
        <v>113</v>
      </c>
      <c r="AD23" s="11"/>
      <c r="AE23" s="12"/>
      <c r="AF23" s="11"/>
      <c r="AG23" s="1"/>
      <c r="AH23" s="16"/>
    </row>
    <row r="24" spans="1:34" ht="42.75" thickBot="1">
      <c r="A24" s="35"/>
      <c r="B24" s="35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45"/>
      <c r="N24" s="35"/>
      <c r="O24" s="11">
        <v>39948</v>
      </c>
      <c r="P24" s="1" t="s">
        <v>100</v>
      </c>
      <c r="Q24" s="2" t="s">
        <v>115</v>
      </c>
      <c r="R24" s="1"/>
      <c r="S24" s="1" t="s">
        <v>79</v>
      </c>
      <c r="T24" s="12">
        <v>1460.89</v>
      </c>
      <c r="U24" s="13">
        <v>560</v>
      </c>
      <c r="V24" s="12">
        <v>818097.76</v>
      </c>
      <c r="W24" s="2" t="s">
        <v>74</v>
      </c>
      <c r="X24" s="2" t="s">
        <v>102</v>
      </c>
      <c r="Y24" s="1" t="s">
        <v>75</v>
      </c>
      <c r="Z24" s="1" t="s">
        <v>41</v>
      </c>
      <c r="AA24" s="1"/>
      <c r="AB24" s="1" t="s">
        <v>103</v>
      </c>
      <c r="AC24" s="11" t="s">
        <v>113</v>
      </c>
      <c r="AD24" s="11"/>
      <c r="AE24" s="12"/>
      <c r="AF24" s="11"/>
      <c r="AG24" s="1"/>
      <c r="AH24" s="16"/>
    </row>
    <row r="25" spans="1:34" ht="12.75" customHeight="1" thickBot="1">
      <c r="A25" s="39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14">
        <f>SUM(V16:V24)</f>
        <v>111043725.96000001</v>
      </c>
      <c r="W25" s="42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16"/>
    </row>
    <row r="26" spans="1:34" ht="53.25" thickBot="1">
      <c r="A26" s="1" t="s">
        <v>122</v>
      </c>
      <c r="B26" s="1" t="s">
        <v>35</v>
      </c>
      <c r="C26" s="11"/>
      <c r="D26" s="2" t="s">
        <v>116</v>
      </c>
      <c r="E26" s="1" t="s">
        <v>117</v>
      </c>
      <c r="F26" s="1" t="s">
        <v>41</v>
      </c>
      <c r="G26" s="2" t="s">
        <v>116</v>
      </c>
      <c r="H26" s="1" t="s">
        <v>117</v>
      </c>
      <c r="I26" s="1" t="s">
        <v>41</v>
      </c>
      <c r="J26" s="1" t="s">
        <v>42</v>
      </c>
      <c r="K26" s="1" t="s">
        <v>43</v>
      </c>
      <c r="L26" s="1"/>
      <c r="M26" s="18">
        <v>40333</v>
      </c>
      <c r="N26" s="2" t="s">
        <v>44</v>
      </c>
      <c r="O26" s="11">
        <v>40340</v>
      </c>
      <c r="P26" s="1" t="s">
        <v>105</v>
      </c>
      <c r="Q26" s="2" t="s">
        <v>118</v>
      </c>
      <c r="R26" s="1"/>
      <c r="S26" s="1" t="s">
        <v>37</v>
      </c>
      <c r="T26" s="12">
        <v>467015</v>
      </c>
      <c r="U26" s="13">
        <v>1</v>
      </c>
      <c r="V26" s="12">
        <f>U26*T26</f>
        <v>467015</v>
      </c>
      <c r="W26" s="2" t="s">
        <v>119</v>
      </c>
      <c r="X26" s="23" t="s">
        <v>120</v>
      </c>
      <c r="Y26" s="1" t="s">
        <v>121</v>
      </c>
      <c r="Z26" s="1" t="s">
        <v>41</v>
      </c>
      <c r="AA26" s="1"/>
      <c r="AB26" s="1"/>
      <c r="AC26" s="11" t="s">
        <v>106</v>
      </c>
      <c r="AD26" s="11"/>
      <c r="AE26" s="12"/>
      <c r="AF26" s="11"/>
      <c r="AG26" s="1"/>
      <c r="AH26" s="16"/>
    </row>
    <row r="27" spans="1:34" ht="12.75" customHeight="1" thickBot="1">
      <c r="A27" s="39" t="s">
        <v>36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14">
        <f>SUM(V26)</f>
        <v>467015</v>
      </c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16"/>
    </row>
    <row r="28" spans="1:34" ht="53.25" thickBot="1">
      <c r="A28" s="1" t="s">
        <v>123</v>
      </c>
      <c r="B28" s="1" t="s">
        <v>35</v>
      </c>
      <c r="C28" s="11"/>
      <c r="D28" s="2" t="s">
        <v>126</v>
      </c>
      <c r="E28" s="1" t="s">
        <v>127</v>
      </c>
      <c r="F28" s="1" t="s">
        <v>41</v>
      </c>
      <c r="G28" s="2" t="s">
        <v>126</v>
      </c>
      <c r="H28" s="1" t="s">
        <v>127</v>
      </c>
      <c r="I28" s="1" t="s">
        <v>41</v>
      </c>
      <c r="J28" s="1" t="s">
        <v>42</v>
      </c>
      <c r="K28" s="1" t="s">
        <v>43</v>
      </c>
      <c r="L28" s="1"/>
      <c r="M28" s="18">
        <v>40333</v>
      </c>
      <c r="N28" s="2" t="s">
        <v>44</v>
      </c>
      <c r="O28" s="11">
        <v>40340</v>
      </c>
      <c r="P28" s="1" t="s">
        <v>124</v>
      </c>
      <c r="Q28" s="2" t="s">
        <v>128</v>
      </c>
      <c r="R28" s="1"/>
      <c r="S28" s="1" t="s">
        <v>37</v>
      </c>
      <c r="T28" s="12">
        <v>413381</v>
      </c>
      <c r="U28" s="13">
        <v>1</v>
      </c>
      <c r="V28" s="12">
        <f>U28*T28</f>
        <v>413381</v>
      </c>
      <c r="W28" s="2" t="s">
        <v>119</v>
      </c>
      <c r="X28" s="23" t="s">
        <v>120</v>
      </c>
      <c r="Y28" s="1" t="s">
        <v>121</v>
      </c>
      <c r="Z28" s="1" t="s">
        <v>41</v>
      </c>
      <c r="AA28" s="1"/>
      <c r="AB28" s="1"/>
      <c r="AC28" s="11" t="s">
        <v>106</v>
      </c>
      <c r="AD28" s="11"/>
      <c r="AE28" s="12"/>
      <c r="AF28" s="11"/>
      <c r="AG28" s="1"/>
      <c r="AH28" s="16"/>
    </row>
    <row r="29" spans="1:34" ht="12.75" customHeight="1" thickBot="1">
      <c r="A29" s="39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14">
        <f>SUM(V28)</f>
        <v>413381</v>
      </c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16"/>
    </row>
    <row r="30" spans="1:34" ht="53.25" thickBot="1">
      <c r="A30" s="1" t="s">
        <v>130</v>
      </c>
      <c r="B30" s="1" t="s">
        <v>35</v>
      </c>
      <c r="C30" s="11"/>
      <c r="D30" s="2" t="s">
        <v>45</v>
      </c>
      <c r="E30" s="1" t="s">
        <v>46</v>
      </c>
      <c r="F30" s="1" t="s">
        <v>41</v>
      </c>
      <c r="G30" s="2" t="s">
        <v>45</v>
      </c>
      <c r="H30" s="1" t="s">
        <v>46</v>
      </c>
      <c r="I30" s="1" t="s">
        <v>41</v>
      </c>
      <c r="J30" s="1" t="s">
        <v>42</v>
      </c>
      <c r="K30" s="1" t="s">
        <v>43</v>
      </c>
      <c r="L30" s="1"/>
      <c r="M30" s="18">
        <v>40333</v>
      </c>
      <c r="N30" s="2" t="s">
        <v>44</v>
      </c>
      <c r="O30" s="11">
        <v>40340</v>
      </c>
      <c r="P30" s="1" t="s">
        <v>125</v>
      </c>
      <c r="Q30" s="2" t="s">
        <v>129</v>
      </c>
      <c r="R30" s="1"/>
      <c r="S30" s="1" t="s">
        <v>37</v>
      </c>
      <c r="T30" s="12">
        <v>199899</v>
      </c>
      <c r="U30" s="13">
        <v>1</v>
      </c>
      <c r="V30" s="12">
        <f>U30*T30</f>
        <v>199899</v>
      </c>
      <c r="W30" s="2" t="s">
        <v>119</v>
      </c>
      <c r="X30" s="23" t="s">
        <v>120</v>
      </c>
      <c r="Y30" s="1" t="s">
        <v>121</v>
      </c>
      <c r="Z30" s="1" t="s">
        <v>41</v>
      </c>
      <c r="AA30" s="1"/>
      <c r="AB30" s="1"/>
      <c r="AC30" s="11" t="s">
        <v>106</v>
      </c>
      <c r="AD30" s="11"/>
      <c r="AE30" s="12"/>
      <c r="AF30" s="11"/>
      <c r="AG30" s="1"/>
      <c r="AH30" s="16"/>
    </row>
    <row r="31" spans="1:34" ht="12.75" customHeight="1" thickBot="1">
      <c r="A31" s="39" t="s">
        <v>36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14">
        <f>SUM(V30)</f>
        <v>199899</v>
      </c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16"/>
    </row>
    <row r="32" spans="1:34" ht="52.5">
      <c r="A32" s="30" t="s">
        <v>131</v>
      </c>
      <c r="B32" s="30" t="s">
        <v>35</v>
      </c>
      <c r="C32" s="32"/>
      <c r="D32" s="30" t="s">
        <v>38</v>
      </c>
      <c r="E32" s="30" t="s">
        <v>67</v>
      </c>
      <c r="F32" s="30" t="s">
        <v>41</v>
      </c>
      <c r="G32" s="30"/>
      <c r="H32" s="30"/>
      <c r="I32" s="30"/>
      <c r="J32" s="30" t="s">
        <v>42</v>
      </c>
      <c r="K32" s="30" t="s">
        <v>76</v>
      </c>
      <c r="L32" s="30"/>
      <c r="M32" s="37">
        <v>40346</v>
      </c>
      <c r="N32" s="30" t="s">
        <v>135</v>
      </c>
      <c r="O32" s="11">
        <v>40352</v>
      </c>
      <c r="P32" s="1" t="s">
        <v>139</v>
      </c>
      <c r="Q32" s="2" t="s">
        <v>141</v>
      </c>
      <c r="R32" s="1"/>
      <c r="S32" s="1" t="s">
        <v>37</v>
      </c>
      <c r="T32" s="12">
        <v>2086000</v>
      </c>
      <c r="U32" s="13">
        <v>1</v>
      </c>
      <c r="V32" s="12">
        <f>U32*T32</f>
        <v>2086000</v>
      </c>
      <c r="W32" s="2" t="s">
        <v>80</v>
      </c>
      <c r="X32" s="2" t="s">
        <v>81</v>
      </c>
      <c r="Y32" s="1" t="s">
        <v>82</v>
      </c>
      <c r="Z32" s="1" t="s">
        <v>83</v>
      </c>
      <c r="AA32" s="1"/>
      <c r="AB32" s="1" t="s">
        <v>84</v>
      </c>
      <c r="AC32" s="11" t="s">
        <v>145</v>
      </c>
      <c r="AD32" s="11"/>
      <c r="AE32" s="12"/>
      <c r="AF32" s="11"/>
      <c r="AG32" s="1"/>
      <c r="AH32" s="16"/>
    </row>
    <row r="33" spans="1:34" ht="52.5">
      <c r="A33" s="35"/>
      <c r="B33" s="35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45"/>
      <c r="N33" s="35"/>
      <c r="O33" s="11">
        <v>40352</v>
      </c>
      <c r="P33" s="1" t="s">
        <v>140</v>
      </c>
      <c r="Q33" s="2" t="s">
        <v>142</v>
      </c>
      <c r="R33" s="1"/>
      <c r="S33" s="1" t="s">
        <v>37</v>
      </c>
      <c r="T33" s="12">
        <v>4051167.6</v>
      </c>
      <c r="U33" s="13">
        <v>1</v>
      </c>
      <c r="V33" s="12">
        <f>U33*T33</f>
        <v>4051167.6</v>
      </c>
      <c r="W33" s="2" t="s">
        <v>80</v>
      </c>
      <c r="X33" s="2" t="s">
        <v>81</v>
      </c>
      <c r="Y33" s="1" t="s">
        <v>82</v>
      </c>
      <c r="Z33" s="1" t="s">
        <v>83</v>
      </c>
      <c r="AA33" s="1"/>
      <c r="AB33" s="1" t="s">
        <v>84</v>
      </c>
      <c r="AC33" s="11" t="s">
        <v>145</v>
      </c>
      <c r="AD33" s="11"/>
      <c r="AE33" s="12"/>
      <c r="AF33" s="11"/>
      <c r="AG33" s="1"/>
      <c r="AH33" s="16"/>
    </row>
    <row r="34" spans="1:34" ht="52.5">
      <c r="A34" s="35"/>
      <c r="B34" s="35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45"/>
      <c r="N34" s="35"/>
      <c r="O34" s="11">
        <v>40352</v>
      </c>
      <c r="P34" s="1" t="s">
        <v>136</v>
      </c>
      <c r="Q34" s="2" t="s">
        <v>143</v>
      </c>
      <c r="R34" s="1"/>
      <c r="S34" s="1" t="s">
        <v>37</v>
      </c>
      <c r="T34" s="12">
        <v>3977000</v>
      </c>
      <c r="U34" s="13">
        <v>1</v>
      </c>
      <c r="V34" s="12">
        <f>U34*T34</f>
        <v>3977000</v>
      </c>
      <c r="W34" s="2" t="s">
        <v>80</v>
      </c>
      <c r="X34" s="2" t="s">
        <v>81</v>
      </c>
      <c r="Y34" s="1" t="s">
        <v>82</v>
      </c>
      <c r="Z34" s="1" t="s">
        <v>83</v>
      </c>
      <c r="AA34" s="1"/>
      <c r="AB34" s="1" t="s">
        <v>84</v>
      </c>
      <c r="AC34" s="11" t="s">
        <v>145</v>
      </c>
      <c r="AD34" s="11"/>
      <c r="AE34" s="12"/>
      <c r="AF34" s="11"/>
      <c r="AG34" s="1"/>
      <c r="AH34" s="16"/>
    </row>
    <row r="35" spans="1:34" ht="42.75" thickBot="1">
      <c r="A35" s="31"/>
      <c r="B35" s="31"/>
      <c r="C35" s="33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11">
        <v>40352</v>
      </c>
      <c r="P35" s="1" t="s">
        <v>137</v>
      </c>
      <c r="Q35" s="2" t="s">
        <v>144</v>
      </c>
      <c r="R35" s="1"/>
      <c r="S35" s="1" t="s">
        <v>37</v>
      </c>
      <c r="T35" s="12">
        <v>1223000</v>
      </c>
      <c r="U35" s="13">
        <v>1</v>
      </c>
      <c r="V35" s="12">
        <f>U35*T35</f>
        <v>1223000</v>
      </c>
      <c r="W35" s="2" t="s">
        <v>74</v>
      </c>
      <c r="X35" s="2" t="s">
        <v>102</v>
      </c>
      <c r="Y35" s="1" t="s">
        <v>75</v>
      </c>
      <c r="Z35" s="1" t="s">
        <v>41</v>
      </c>
      <c r="AA35" s="1"/>
      <c r="AB35" s="1" t="s">
        <v>103</v>
      </c>
      <c r="AC35" s="11" t="s">
        <v>145</v>
      </c>
      <c r="AD35" s="11"/>
      <c r="AE35" s="12"/>
      <c r="AF35" s="11"/>
      <c r="AG35" s="1"/>
      <c r="AH35" s="16"/>
    </row>
    <row r="36" spans="1:34" ht="12.75" customHeight="1" thickBot="1">
      <c r="A36" s="39" t="s">
        <v>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14">
        <f>SUM(V32:V35)</f>
        <v>11337167.6</v>
      </c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4"/>
      <c r="AH36" s="16"/>
    </row>
    <row r="37" spans="1:34" ht="53.25" thickBot="1">
      <c r="A37" s="1" t="s">
        <v>132</v>
      </c>
      <c r="B37" s="1" t="s">
        <v>35</v>
      </c>
      <c r="C37" s="11"/>
      <c r="D37" s="2" t="s">
        <v>45</v>
      </c>
      <c r="E37" s="1" t="s">
        <v>46</v>
      </c>
      <c r="F37" s="1" t="s">
        <v>41</v>
      </c>
      <c r="G37" s="2" t="s">
        <v>45</v>
      </c>
      <c r="H37" s="1" t="s">
        <v>46</v>
      </c>
      <c r="I37" s="1" t="s">
        <v>41</v>
      </c>
      <c r="J37" s="1" t="s">
        <v>133</v>
      </c>
      <c r="K37" s="1" t="s">
        <v>43</v>
      </c>
      <c r="L37" s="1"/>
      <c r="M37" s="18">
        <v>40359</v>
      </c>
      <c r="N37" s="2" t="s">
        <v>44</v>
      </c>
      <c r="O37" s="11">
        <v>40367</v>
      </c>
      <c r="P37" s="22">
        <v>22</v>
      </c>
      <c r="Q37" s="2" t="s">
        <v>56</v>
      </c>
      <c r="R37" s="1"/>
      <c r="S37" s="1" t="s">
        <v>37</v>
      </c>
      <c r="T37" s="12">
        <v>82235</v>
      </c>
      <c r="U37" s="13">
        <v>1</v>
      </c>
      <c r="V37" s="12">
        <f>U37*T37</f>
        <v>82235</v>
      </c>
      <c r="W37" s="2" t="s">
        <v>57</v>
      </c>
      <c r="X37" s="2" t="s">
        <v>58</v>
      </c>
      <c r="Y37" s="1" t="s">
        <v>59</v>
      </c>
      <c r="Z37" s="1" t="s">
        <v>60</v>
      </c>
      <c r="AA37" s="1"/>
      <c r="AB37" s="1"/>
      <c r="AC37" s="11" t="s">
        <v>134</v>
      </c>
      <c r="AD37" s="11"/>
      <c r="AE37" s="12"/>
      <c r="AF37" s="11"/>
      <c r="AG37" s="1"/>
      <c r="AH37" s="16"/>
    </row>
    <row r="38" spans="1:34" ht="12.75" customHeight="1" thickBot="1">
      <c r="A38" s="36" t="s">
        <v>36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4">
        <f>SUM(V37)</f>
        <v>82235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6"/>
    </row>
    <row r="39" spans="1:34" ht="53.25" thickBot="1">
      <c r="A39" s="1" t="s">
        <v>138</v>
      </c>
      <c r="B39" s="1" t="s">
        <v>35</v>
      </c>
      <c r="C39" s="11"/>
      <c r="D39" s="2" t="s">
        <v>45</v>
      </c>
      <c r="E39" s="1" t="s">
        <v>46</v>
      </c>
      <c r="F39" s="1" t="s">
        <v>41</v>
      </c>
      <c r="G39" s="2" t="s">
        <v>45</v>
      </c>
      <c r="H39" s="1" t="s">
        <v>46</v>
      </c>
      <c r="I39" s="1" t="s">
        <v>41</v>
      </c>
      <c r="J39" s="1" t="s">
        <v>133</v>
      </c>
      <c r="K39" s="1" t="s">
        <v>43</v>
      </c>
      <c r="L39" s="1"/>
      <c r="M39" s="18">
        <v>40366</v>
      </c>
      <c r="N39" s="2" t="s">
        <v>44</v>
      </c>
      <c r="O39" s="11">
        <v>40373</v>
      </c>
      <c r="P39" s="22">
        <v>23</v>
      </c>
      <c r="Q39" s="2" t="s">
        <v>62</v>
      </c>
      <c r="R39" s="1"/>
      <c r="S39" s="1" t="s">
        <v>37</v>
      </c>
      <c r="T39" s="12">
        <v>187943.98</v>
      </c>
      <c r="U39" s="13">
        <v>1</v>
      </c>
      <c r="V39" s="12">
        <f>U39*T39</f>
        <v>187943.98</v>
      </c>
      <c r="W39" s="2" t="s">
        <v>63</v>
      </c>
      <c r="X39" s="2" t="s">
        <v>64</v>
      </c>
      <c r="Y39" s="1" t="s">
        <v>65</v>
      </c>
      <c r="Z39" s="1" t="s">
        <v>54</v>
      </c>
      <c r="AA39" s="1"/>
      <c r="AB39" s="1"/>
      <c r="AC39" s="11" t="s">
        <v>134</v>
      </c>
      <c r="AD39" s="11"/>
      <c r="AE39" s="12"/>
      <c r="AF39" s="11"/>
      <c r="AG39" s="1"/>
      <c r="AH39" s="16"/>
    </row>
    <row r="40" spans="1:34" ht="12.75" customHeight="1" thickBot="1">
      <c r="A40" s="36" t="s">
        <v>36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14">
        <f>SUM(V39)</f>
        <v>187943.98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16"/>
    </row>
    <row r="41" spans="1:34" ht="63" customHeight="1">
      <c r="A41" s="30" t="s">
        <v>151</v>
      </c>
      <c r="B41" s="30" t="s">
        <v>35</v>
      </c>
      <c r="C41" s="32"/>
      <c r="D41" s="30" t="s">
        <v>38</v>
      </c>
      <c r="E41" s="30" t="s">
        <v>67</v>
      </c>
      <c r="F41" s="30" t="s">
        <v>41</v>
      </c>
      <c r="G41" s="30" t="s">
        <v>74</v>
      </c>
      <c r="H41" s="30" t="s">
        <v>75</v>
      </c>
      <c r="I41" s="30" t="s">
        <v>41</v>
      </c>
      <c r="J41" s="30" t="s">
        <v>42</v>
      </c>
      <c r="K41" s="30" t="s">
        <v>76</v>
      </c>
      <c r="L41" s="30"/>
      <c r="M41" s="37">
        <v>40362</v>
      </c>
      <c r="N41" s="30" t="s">
        <v>77</v>
      </c>
      <c r="O41" s="11">
        <v>40399</v>
      </c>
      <c r="P41" s="1" t="s">
        <v>146</v>
      </c>
      <c r="Q41" s="2" t="s">
        <v>152</v>
      </c>
      <c r="R41" s="1"/>
      <c r="S41" s="1" t="s">
        <v>79</v>
      </c>
      <c r="T41" s="12">
        <v>25372.5</v>
      </c>
      <c r="U41" s="13">
        <v>99</v>
      </c>
      <c r="V41" s="12">
        <f>U41*T41</f>
        <v>2511877.5</v>
      </c>
      <c r="W41" s="2" t="s">
        <v>108</v>
      </c>
      <c r="X41" s="2" t="s">
        <v>109</v>
      </c>
      <c r="Y41" s="1" t="s">
        <v>110</v>
      </c>
      <c r="Z41" s="1" t="s">
        <v>111</v>
      </c>
      <c r="AA41" s="1"/>
      <c r="AB41" s="1" t="s">
        <v>84</v>
      </c>
      <c r="AC41" s="11" t="s">
        <v>145</v>
      </c>
      <c r="AD41" s="11"/>
      <c r="AE41" s="12"/>
      <c r="AF41" s="11"/>
      <c r="AG41" s="1"/>
      <c r="AH41" s="16"/>
    </row>
    <row r="42" spans="1:34" ht="31.5">
      <c r="A42" s="35"/>
      <c r="B42" s="35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45"/>
      <c r="N42" s="35"/>
      <c r="O42" s="11">
        <v>40399</v>
      </c>
      <c r="P42" s="1" t="s">
        <v>147</v>
      </c>
      <c r="Q42" s="2" t="s">
        <v>90</v>
      </c>
      <c r="R42" s="1"/>
      <c r="S42" s="1" t="s">
        <v>79</v>
      </c>
      <c r="T42" s="12">
        <v>3084.5</v>
      </c>
      <c r="U42" s="13">
        <v>7200</v>
      </c>
      <c r="V42" s="12">
        <f>U42*T42</f>
        <v>22208400</v>
      </c>
      <c r="W42" s="2" t="s">
        <v>80</v>
      </c>
      <c r="X42" s="2" t="s">
        <v>81</v>
      </c>
      <c r="Y42" s="1" t="s">
        <v>82</v>
      </c>
      <c r="Z42" s="1" t="s">
        <v>83</v>
      </c>
      <c r="AA42" s="1"/>
      <c r="AB42" s="1" t="s">
        <v>84</v>
      </c>
      <c r="AC42" s="11" t="s">
        <v>145</v>
      </c>
      <c r="AD42" s="11"/>
      <c r="AE42" s="12"/>
      <c r="AF42" s="11"/>
      <c r="AG42" s="1"/>
      <c r="AH42" s="16"/>
    </row>
    <row r="43" spans="1:34" ht="52.5">
      <c r="A43" s="35"/>
      <c r="B43" s="35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45"/>
      <c r="N43" s="35"/>
      <c r="O43" s="11">
        <v>40399</v>
      </c>
      <c r="P43" s="1" t="s">
        <v>148</v>
      </c>
      <c r="Q43" s="2" t="s">
        <v>101</v>
      </c>
      <c r="R43" s="1"/>
      <c r="S43" s="1" t="s">
        <v>79</v>
      </c>
      <c r="T43" s="12">
        <v>454.26</v>
      </c>
      <c r="U43" s="13">
        <v>2311</v>
      </c>
      <c r="V43" s="12">
        <f>U43*T43</f>
        <v>1049794.8599999999</v>
      </c>
      <c r="W43" s="2" t="s">
        <v>95</v>
      </c>
      <c r="X43" s="2" t="s">
        <v>96</v>
      </c>
      <c r="Y43" s="1" t="s">
        <v>97</v>
      </c>
      <c r="Z43" s="1"/>
      <c r="AA43" s="1"/>
      <c r="AB43" s="1" t="s">
        <v>84</v>
      </c>
      <c r="AC43" s="11" t="s">
        <v>153</v>
      </c>
      <c r="AD43" s="11"/>
      <c r="AE43" s="12"/>
      <c r="AF43" s="11"/>
      <c r="AG43" s="1"/>
      <c r="AH43" s="16"/>
    </row>
    <row r="44" spans="1:34" ht="52.5">
      <c r="A44" s="35"/>
      <c r="B44" s="35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45"/>
      <c r="N44" s="35"/>
      <c r="O44" s="11">
        <v>40399</v>
      </c>
      <c r="P44" s="1" t="s">
        <v>149</v>
      </c>
      <c r="Q44" s="2" t="s">
        <v>114</v>
      </c>
      <c r="R44" s="1"/>
      <c r="S44" s="1" t="s">
        <v>79</v>
      </c>
      <c r="T44" s="12">
        <v>1173.26</v>
      </c>
      <c r="U44" s="13">
        <v>636</v>
      </c>
      <c r="V44" s="12">
        <f>U44*T44</f>
        <v>746193.36</v>
      </c>
      <c r="W44" s="2" t="s">
        <v>95</v>
      </c>
      <c r="X44" s="2" t="s">
        <v>96</v>
      </c>
      <c r="Y44" s="1" t="s">
        <v>97</v>
      </c>
      <c r="Z44" s="1"/>
      <c r="AA44" s="1"/>
      <c r="AB44" s="1"/>
      <c r="AC44" s="11" t="s">
        <v>145</v>
      </c>
      <c r="AD44" s="11"/>
      <c r="AE44" s="12"/>
      <c r="AF44" s="11"/>
      <c r="AG44" s="1"/>
      <c r="AH44" s="16"/>
    </row>
    <row r="45" spans="1:34" ht="53.25" thickBot="1">
      <c r="A45" s="31"/>
      <c r="B45" s="31"/>
      <c r="C45" s="33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11">
        <v>40399</v>
      </c>
      <c r="P45" s="1" t="s">
        <v>150</v>
      </c>
      <c r="Q45" s="2" t="s">
        <v>115</v>
      </c>
      <c r="R45" s="1"/>
      <c r="S45" s="1" t="s">
        <v>79</v>
      </c>
      <c r="T45" s="12">
        <v>1468.23</v>
      </c>
      <c r="U45" s="13">
        <v>347</v>
      </c>
      <c r="V45" s="12">
        <f>U45*T45</f>
        <v>509475.81</v>
      </c>
      <c r="W45" s="2" t="s">
        <v>95</v>
      </c>
      <c r="X45" s="2" t="s">
        <v>96</v>
      </c>
      <c r="Y45" s="1" t="s">
        <v>97</v>
      </c>
      <c r="Z45" s="1"/>
      <c r="AA45" s="1"/>
      <c r="AB45" s="1" t="s">
        <v>103</v>
      </c>
      <c r="AC45" s="11" t="s">
        <v>145</v>
      </c>
      <c r="AD45" s="11"/>
      <c r="AE45" s="12"/>
      <c r="AF45" s="11"/>
      <c r="AG45" s="1"/>
      <c r="AH45" s="16"/>
    </row>
    <row r="46" spans="1:34" ht="12.75" customHeight="1" thickBot="1">
      <c r="A46" s="39" t="s">
        <v>36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/>
      <c r="V46" s="14">
        <f>SUM(V41:V45)</f>
        <v>27025741.529999997</v>
      </c>
      <c r="W46" s="42"/>
      <c r="X46" s="43"/>
      <c r="Y46" s="43"/>
      <c r="Z46" s="43"/>
      <c r="AA46" s="43"/>
      <c r="AB46" s="43"/>
      <c r="AC46" s="43"/>
      <c r="AD46" s="43"/>
      <c r="AE46" s="43"/>
      <c r="AF46" s="43"/>
      <c r="AG46" s="44"/>
      <c r="AH46" s="16"/>
    </row>
    <row r="47" spans="1:34" ht="52.5" customHeight="1">
      <c r="A47" s="30" t="s">
        <v>154</v>
      </c>
      <c r="B47" s="30" t="s">
        <v>35</v>
      </c>
      <c r="C47" s="32"/>
      <c r="D47" s="30" t="s">
        <v>38</v>
      </c>
      <c r="E47" s="30" t="s">
        <v>67</v>
      </c>
      <c r="F47" s="30" t="s">
        <v>41</v>
      </c>
      <c r="G47" s="30" t="s">
        <v>74</v>
      </c>
      <c r="H47" s="30" t="s">
        <v>75</v>
      </c>
      <c r="I47" s="30" t="s">
        <v>41</v>
      </c>
      <c r="J47" s="30" t="s">
        <v>42</v>
      </c>
      <c r="K47" s="30" t="s">
        <v>76</v>
      </c>
      <c r="L47" s="30"/>
      <c r="M47" s="37">
        <v>40409</v>
      </c>
      <c r="N47" s="30" t="s">
        <v>77</v>
      </c>
      <c r="O47" s="11">
        <v>40420</v>
      </c>
      <c r="P47" s="22">
        <v>30</v>
      </c>
      <c r="Q47" s="2" t="s">
        <v>194</v>
      </c>
      <c r="R47" s="1"/>
      <c r="S47" s="1" t="s">
        <v>37</v>
      </c>
      <c r="T47" s="12">
        <v>780000</v>
      </c>
      <c r="U47" s="13">
        <v>1</v>
      </c>
      <c r="V47" s="12">
        <f>U47*T47</f>
        <v>780000</v>
      </c>
      <c r="W47" s="2" t="s">
        <v>196</v>
      </c>
      <c r="X47" s="2" t="s">
        <v>199</v>
      </c>
      <c r="Y47" s="1" t="s">
        <v>200</v>
      </c>
      <c r="Z47" s="1" t="s">
        <v>83</v>
      </c>
      <c r="AA47" s="1"/>
      <c r="AB47" s="1"/>
      <c r="AC47" s="11" t="s">
        <v>198</v>
      </c>
      <c r="AD47" s="11"/>
      <c r="AE47" s="12"/>
      <c r="AF47" s="11"/>
      <c r="AG47" s="1"/>
      <c r="AH47" s="16"/>
    </row>
    <row r="48" spans="1:34" ht="53.25" customHeight="1" thickBot="1">
      <c r="A48" s="31"/>
      <c r="B48" s="31"/>
      <c r="C48" s="33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11">
        <v>40420</v>
      </c>
      <c r="P48" s="22">
        <v>31</v>
      </c>
      <c r="Q48" s="2" t="s">
        <v>195</v>
      </c>
      <c r="R48" s="1"/>
      <c r="S48" s="1" t="s">
        <v>37</v>
      </c>
      <c r="T48" s="12">
        <v>1100000</v>
      </c>
      <c r="U48" s="13">
        <v>1</v>
      </c>
      <c r="V48" s="12">
        <f>U48*T48</f>
        <v>1100000</v>
      </c>
      <c r="W48" s="2" t="s">
        <v>197</v>
      </c>
      <c r="X48" s="2" t="s">
        <v>201</v>
      </c>
      <c r="Y48" s="1" t="s">
        <v>202</v>
      </c>
      <c r="Z48" s="1" t="s">
        <v>203</v>
      </c>
      <c r="AA48" s="1"/>
      <c r="AB48" s="1"/>
      <c r="AC48" s="11" t="s">
        <v>198</v>
      </c>
      <c r="AD48" s="11"/>
      <c r="AE48" s="12"/>
      <c r="AF48" s="11"/>
      <c r="AG48" s="1"/>
      <c r="AH48" s="16"/>
    </row>
    <row r="49" spans="1:34" ht="12.75" customHeight="1" thickBot="1">
      <c r="A49" s="36" t="s">
        <v>36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14">
        <f>SUM(V47:V48)</f>
        <v>1880000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6"/>
    </row>
    <row r="50" spans="1:34" ht="42">
      <c r="A50" s="30" t="s">
        <v>172</v>
      </c>
      <c r="B50" s="30" t="s">
        <v>35</v>
      </c>
      <c r="C50" s="32"/>
      <c r="D50" s="30" t="s">
        <v>38</v>
      </c>
      <c r="E50" s="30" t="s">
        <v>67</v>
      </c>
      <c r="F50" s="30" t="s">
        <v>41</v>
      </c>
      <c r="G50" s="30" t="s">
        <v>38</v>
      </c>
      <c r="H50" s="30" t="s">
        <v>67</v>
      </c>
      <c r="I50" s="30" t="s">
        <v>41</v>
      </c>
      <c r="J50" s="30" t="s">
        <v>42</v>
      </c>
      <c r="K50" s="30" t="s">
        <v>155</v>
      </c>
      <c r="L50" s="30"/>
      <c r="M50" s="37">
        <v>40469</v>
      </c>
      <c r="N50" s="30" t="s">
        <v>156</v>
      </c>
      <c r="O50" s="11">
        <v>40471</v>
      </c>
      <c r="P50" s="1" t="s">
        <v>157</v>
      </c>
      <c r="Q50" s="2" t="s">
        <v>162</v>
      </c>
      <c r="R50" s="1"/>
      <c r="S50" s="1" t="s">
        <v>37</v>
      </c>
      <c r="T50" s="12">
        <v>402000</v>
      </c>
      <c r="U50" s="13">
        <v>1</v>
      </c>
      <c r="V50" s="12">
        <f>U50*T50</f>
        <v>402000</v>
      </c>
      <c r="W50" s="2" t="s">
        <v>163</v>
      </c>
      <c r="X50" s="23" t="s">
        <v>164</v>
      </c>
      <c r="Y50" s="1" t="s">
        <v>165</v>
      </c>
      <c r="Z50" s="24" t="s">
        <v>166</v>
      </c>
      <c r="AA50" s="1"/>
      <c r="AB50" s="1" t="s">
        <v>167</v>
      </c>
      <c r="AC50" s="11" t="s">
        <v>69</v>
      </c>
      <c r="AD50" s="11"/>
      <c r="AE50" s="12"/>
      <c r="AF50" s="11"/>
      <c r="AG50" s="1"/>
      <c r="AH50" s="16"/>
    </row>
    <row r="51" spans="1:34" ht="42">
      <c r="A51" s="35"/>
      <c r="B51" s="35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45"/>
      <c r="N51" s="35"/>
      <c r="O51" s="11">
        <v>40471</v>
      </c>
      <c r="P51" s="1" t="s">
        <v>158</v>
      </c>
      <c r="Q51" s="2" t="s">
        <v>168</v>
      </c>
      <c r="R51" s="1"/>
      <c r="S51" s="1" t="s">
        <v>37</v>
      </c>
      <c r="T51" s="12">
        <v>126000</v>
      </c>
      <c r="U51" s="13">
        <v>1</v>
      </c>
      <c r="V51" s="12">
        <f>U51*T51</f>
        <v>126000</v>
      </c>
      <c r="W51" s="2" t="s">
        <v>163</v>
      </c>
      <c r="X51" s="23" t="s">
        <v>164</v>
      </c>
      <c r="Y51" s="1" t="s">
        <v>165</v>
      </c>
      <c r="Z51" s="24" t="s">
        <v>166</v>
      </c>
      <c r="AA51" s="1"/>
      <c r="AB51" s="1" t="s">
        <v>167</v>
      </c>
      <c r="AC51" s="11" t="s">
        <v>69</v>
      </c>
      <c r="AD51" s="11"/>
      <c r="AE51" s="12"/>
      <c r="AF51" s="11"/>
      <c r="AG51" s="1"/>
      <c r="AH51" s="16"/>
    </row>
    <row r="52" spans="1:34" ht="42">
      <c r="A52" s="35"/>
      <c r="B52" s="35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45"/>
      <c r="N52" s="35"/>
      <c r="O52" s="11">
        <v>40471</v>
      </c>
      <c r="P52" s="1" t="s">
        <v>159</v>
      </c>
      <c r="Q52" s="2" t="s">
        <v>169</v>
      </c>
      <c r="R52" s="1"/>
      <c r="S52" s="1" t="s">
        <v>37</v>
      </c>
      <c r="T52" s="12">
        <v>65000</v>
      </c>
      <c r="U52" s="13">
        <v>1</v>
      </c>
      <c r="V52" s="12">
        <f>U52*T52</f>
        <v>65000</v>
      </c>
      <c r="W52" s="2" t="s">
        <v>163</v>
      </c>
      <c r="X52" s="23" t="s">
        <v>164</v>
      </c>
      <c r="Y52" s="1" t="s">
        <v>165</v>
      </c>
      <c r="Z52" s="24" t="s">
        <v>166</v>
      </c>
      <c r="AA52" s="1"/>
      <c r="AB52" s="1" t="s">
        <v>167</v>
      </c>
      <c r="AC52" s="11" t="s">
        <v>69</v>
      </c>
      <c r="AD52" s="11"/>
      <c r="AE52" s="12"/>
      <c r="AF52" s="11"/>
      <c r="AG52" s="1"/>
      <c r="AH52" s="16"/>
    </row>
    <row r="53" spans="1:34" ht="42">
      <c r="A53" s="35"/>
      <c r="B53" s="35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45"/>
      <c r="N53" s="35"/>
      <c r="O53" s="11">
        <v>40471</v>
      </c>
      <c r="P53" s="1" t="s">
        <v>160</v>
      </c>
      <c r="Q53" s="2" t="s">
        <v>170</v>
      </c>
      <c r="R53" s="1"/>
      <c r="S53" s="1" t="s">
        <v>37</v>
      </c>
      <c r="T53" s="12">
        <v>49000</v>
      </c>
      <c r="U53" s="13">
        <v>1</v>
      </c>
      <c r="V53" s="12">
        <f>U53*T53</f>
        <v>49000</v>
      </c>
      <c r="W53" s="2" t="s">
        <v>163</v>
      </c>
      <c r="X53" s="23" t="s">
        <v>164</v>
      </c>
      <c r="Y53" s="1" t="s">
        <v>165</v>
      </c>
      <c r="Z53" s="24" t="s">
        <v>166</v>
      </c>
      <c r="AA53" s="1"/>
      <c r="AB53" s="1" t="s">
        <v>167</v>
      </c>
      <c r="AC53" s="11" t="s">
        <v>69</v>
      </c>
      <c r="AD53" s="11"/>
      <c r="AE53" s="12"/>
      <c r="AF53" s="11"/>
      <c r="AG53" s="1"/>
      <c r="AH53" s="16"/>
    </row>
    <row r="54" spans="1:34" ht="42.75" thickBot="1">
      <c r="A54" s="31"/>
      <c r="B54" s="31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8"/>
      <c r="N54" s="31"/>
      <c r="O54" s="11">
        <v>40471</v>
      </c>
      <c r="P54" s="1" t="s">
        <v>161</v>
      </c>
      <c r="Q54" s="2" t="s">
        <v>171</v>
      </c>
      <c r="R54" s="1"/>
      <c r="S54" s="1" t="s">
        <v>37</v>
      </c>
      <c r="T54" s="12">
        <v>63000</v>
      </c>
      <c r="U54" s="13">
        <v>1</v>
      </c>
      <c r="V54" s="12">
        <f>U54*T54</f>
        <v>63000</v>
      </c>
      <c r="W54" s="2" t="s">
        <v>163</v>
      </c>
      <c r="X54" s="23" t="s">
        <v>164</v>
      </c>
      <c r="Y54" s="1" t="s">
        <v>165</v>
      </c>
      <c r="Z54" s="24" t="s">
        <v>166</v>
      </c>
      <c r="AA54" s="1"/>
      <c r="AB54" s="1" t="s">
        <v>167</v>
      </c>
      <c r="AC54" s="11" t="s">
        <v>69</v>
      </c>
      <c r="AD54" s="11"/>
      <c r="AE54" s="12"/>
      <c r="AF54" s="11"/>
      <c r="AG54" s="1"/>
      <c r="AH54" s="16"/>
    </row>
    <row r="55" spans="1:34" ht="12.75" customHeight="1" thickBo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14">
        <f>SUM(V50:V54)</f>
        <v>705000</v>
      </c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4"/>
      <c r="AH55" s="16"/>
    </row>
    <row r="56" spans="1:34" ht="42">
      <c r="A56" s="30" t="s">
        <v>191</v>
      </c>
      <c r="B56" s="30" t="s">
        <v>35</v>
      </c>
      <c r="C56" s="32"/>
      <c r="D56" s="30" t="s">
        <v>38</v>
      </c>
      <c r="E56" s="30" t="s">
        <v>67</v>
      </c>
      <c r="F56" s="30" t="s">
        <v>41</v>
      </c>
      <c r="G56" s="30"/>
      <c r="H56" s="30"/>
      <c r="I56" s="30"/>
      <c r="J56" s="30"/>
      <c r="K56" s="30" t="s">
        <v>43</v>
      </c>
      <c r="L56" s="30"/>
      <c r="M56" s="37"/>
      <c r="N56" s="30" t="s">
        <v>44</v>
      </c>
      <c r="O56" s="11">
        <v>40536</v>
      </c>
      <c r="P56" s="1" t="s">
        <v>174</v>
      </c>
      <c r="Q56" s="2" t="s">
        <v>182</v>
      </c>
      <c r="R56" s="1"/>
      <c r="S56" s="1" t="s">
        <v>37</v>
      </c>
      <c r="T56" s="12">
        <v>432718.14</v>
      </c>
      <c r="U56" s="13">
        <v>1</v>
      </c>
      <c r="V56" s="12">
        <f>U56*T56</f>
        <v>432718.14</v>
      </c>
      <c r="W56" s="2" t="s">
        <v>80</v>
      </c>
      <c r="X56" s="2" t="s">
        <v>81</v>
      </c>
      <c r="Y56" s="1" t="s">
        <v>82</v>
      </c>
      <c r="Z56" s="1" t="s">
        <v>83</v>
      </c>
      <c r="AA56" s="1"/>
      <c r="AB56" s="1" t="s">
        <v>84</v>
      </c>
      <c r="AC56" s="11" t="s">
        <v>173</v>
      </c>
      <c r="AD56" s="11"/>
      <c r="AE56" s="12"/>
      <c r="AF56" s="11"/>
      <c r="AG56" s="1"/>
      <c r="AH56" s="16"/>
    </row>
    <row r="57" spans="1:34" ht="42">
      <c r="A57" s="35"/>
      <c r="B57" s="35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45"/>
      <c r="N57" s="35"/>
      <c r="O57" s="11">
        <v>40536</v>
      </c>
      <c r="P57" s="1" t="s">
        <v>175</v>
      </c>
      <c r="Q57" s="2" t="s">
        <v>183</v>
      </c>
      <c r="R57" s="1"/>
      <c r="S57" s="1" t="s">
        <v>37</v>
      </c>
      <c r="T57" s="12">
        <v>397848.91</v>
      </c>
      <c r="U57" s="13">
        <v>1</v>
      </c>
      <c r="V57" s="12">
        <f aca="true" t="shared" si="1" ref="V57:V63">U57*T57</f>
        <v>397848.91</v>
      </c>
      <c r="W57" s="2" t="s">
        <v>80</v>
      </c>
      <c r="X57" s="2" t="s">
        <v>81</v>
      </c>
      <c r="Y57" s="1" t="s">
        <v>82</v>
      </c>
      <c r="Z57" s="1" t="s">
        <v>83</v>
      </c>
      <c r="AA57" s="1"/>
      <c r="AB57" s="1" t="s">
        <v>84</v>
      </c>
      <c r="AC57" s="11" t="s">
        <v>173</v>
      </c>
      <c r="AD57" s="11"/>
      <c r="AE57" s="12"/>
      <c r="AF57" s="11"/>
      <c r="AG57" s="1"/>
      <c r="AH57" s="16"/>
    </row>
    <row r="58" spans="1:34" ht="31.5">
      <c r="A58" s="35"/>
      <c r="B58" s="35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45"/>
      <c r="N58" s="35"/>
      <c r="O58" s="11">
        <v>40536</v>
      </c>
      <c r="P58" s="1" t="s">
        <v>176</v>
      </c>
      <c r="Q58" s="2" t="s">
        <v>184</v>
      </c>
      <c r="R58" s="1"/>
      <c r="S58" s="1" t="s">
        <v>37</v>
      </c>
      <c r="T58" s="12">
        <v>206937</v>
      </c>
      <c r="U58" s="13">
        <v>1</v>
      </c>
      <c r="V58" s="12">
        <f t="shared" si="1"/>
        <v>206937</v>
      </c>
      <c r="W58" s="2" t="s">
        <v>80</v>
      </c>
      <c r="X58" s="2" t="s">
        <v>81</v>
      </c>
      <c r="Y58" s="1" t="s">
        <v>82</v>
      </c>
      <c r="Z58" s="1" t="s">
        <v>83</v>
      </c>
      <c r="AA58" s="1"/>
      <c r="AB58" s="1" t="s">
        <v>84</v>
      </c>
      <c r="AC58" s="11" t="s">
        <v>173</v>
      </c>
      <c r="AD58" s="11"/>
      <c r="AE58" s="12"/>
      <c r="AF58" s="11"/>
      <c r="AG58" s="1"/>
      <c r="AH58" s="16"/>
    </row>
    <row r="59" spans="1:34" ht="31.5">
      <c r="A59" s="35"/>
      <c r="B59" s="35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45"/>
      <c r="N59" s="35"/>
      <c r="O59" s="11">
        <v>40536</v>
      </c>
      <c r="P59" s="1" t="s">
        <v>177</v>
      </c>
      <c r="Q59" s="2" t="s">
        <v>185</v>
      </c>
      <c r="R59" s="1"/>
      <c r="S59" s="1" t="s">
        <v>37</v>
      </c>
      <c r="T59" s="12">
        <v>499751.69</v>
      </c>
      <c r="U59" s="13">
        <v>1</v>
      </c>
      <c r="V59" s="12">
        <f t="shared" si="1"/>
        <v>499751.69</v>
      </c>
      <c r="W59" s="2" t="s">
        <v>80</v>
      </c>
      <c r="X59" s="2" t="s">
        <v>81</v>
      </c>
      <c r="Y59" s="1" t="s">
        <v>82</v>
      </c>
      <c r="Z59" s="1" t="s">
        <v>83</v>
      </c>
      <c r="AA59" s="1"/>
      <c r="AB59" s="1" t="s">
        <v>84</v>
      </c>
      <c r="AC59" s="11" t="s">
        <v>173</v>
      </c>
      <c r="AD59" s="11"/>
      <c r="AE59" s="12"/>
      <c r="AF59" s="11"/>
      <c r="AG59" s="1"/>
      <c r="AH59" s="16"/>
    </row>
    <row r="60" spans="1:34" ht="42">
      <c r="A60" s="35"/>
      <c r="B60" s="35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45"/>
      <c r="N60" s="35"/>
      <c r="O60" s="11">
        <v>40536</v>
      </c>
      <c r="P60" s="1" t="s">
        <v>178</v>
      </c>
      <c r="Q60" s="2" t="s">
        <v>186</v>
      </c>
      <c r="R60" s="1"/>
      <c r="S60" s="1" t="s">
        <v>37</v>
      </c>
      <c r="T60" s="12">
        <v>493178.65</v>
      </c>
      <c r="U60" s="13">
        <v>1</v>
      </c>
      <c r="V60" s="12">
        <f t="shared" si="1"/>
        <v>493178.65</v>
      </c>
      <c r="W60" s="2" t="s">
        <v>80</v>
      </c>
      <c r="X60" s="2" t="s">
        <v>81</v>
      </c>
      <c r="Y60" s="1" t="s">
        <v>82</v>
      </c>
      <c r="Z60" s="1" t="s">
        <v>83</v>
      </c>
      <c r="AA60" s="1"/>
      <c r="AB60" s="1" t="s">
        <v>84</v>
      </c>
      <c r="AC60" s="11" t="s">
        <v>173</v>
      </c>
      <c r="AD60" s="11"/>
      <c r="AE60" s="12"/>
      <c r="AF60" s="11"/>
      <c r="AG60" s="1"/>
      <c r="AH60" s="16"/>
    </row>
    <row r="61" spans="1:34" ht="31.5">
      <c r="A61" s="35"/>
      <c r="B61" s="35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45"/>
      <c r="N61" s="35"/>
      <c r="O61" s="11">
        <v>40536</v>
      </c>
      <c r="P61" s="1" t="s">
        <v>179</v>
      </c>
      <c r="Q61" s="2" t="s">
        <v>187</v>
      </c>
      <c r="R61" s="1"/>
      <c r="S61" s="1" t="s">
        <v>37</v>
      </c>
      <c r="T61" s="12">
        <v>154622.96</v>
      </c>
      <c r="U61" s="13">
        <v>1</v>
      </c>
      <c r="V61" s="12">
        <f t="shared" si="1"/>
        <v>154622.96</v>
      </c>
      <c r="W61" s="2" t="s">
        <v>80</v>
      </c>
      <c r="X61" s="2" t="s">
        <v>81</v>
      </c>
      <c r="Y61" s="1" t="s">
        <v>82</v>
      </c>
      <c r="Z61" s="1" t="s">
        <v>83</v>
      </c>
      <c r="AA61" s="1"/>
      <c r="AB61" s="1" t="s">
        <v>84</v>
      </c>
      <c r="AC61" s="11" t="s">
        <v>173</v>
      </c>
      <c r="AD61" s="11"/>
      <c r="AE61" s="12"/>
      <c r="AF61" s="11"/>
      <c r="AG61" s="1"/>
      <c r="AH61" s="16"/>
    </row>
    <row r="62" spans="1:34" ht="42">
      <c r="A62" s="35"/>
      <c r="B62" s="35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45"/>
      <c r="N62" s="35"/>
      <c r="O62" s="11">
        <v>40536</v>
      </c>
      <c r="P62" s="1" t="s">
        <v>180</v>
      </c>
      <c r="Q62" s="2" t="s">
        <v>188</v>
      </c>
      <c r="R62" s="1"/>
      <c r="S62" s="1" t="s">
        <v>37</v>
      </c>
      <c r="T62" s="12">
        <v>477352.06</v>
      </c>
      <c r="U62" s="13">
        <v>1</v>
      </c>
      <c r="V62" s="12">
        <f t="shared" si="1"/>
        <v>477352.06</v>
      </c>
      <c r="W62" s="2" t="s">
        <v>80</v>
      </c>
      <c r="X62" s="2" t="s">
        <v>81</v>
      </c>
      <c r="Y62" s="1" t="s">
        <v>82</v>
      </c>
      <c r="Z62" s="1" t="s">
        <v>83</v>
      </c>
      <c r="AA62" s="1"/>
      <c r="AB62" s="1" t="s">
        <v>84</v>
      </c>
      <c r="AC62" s="11" t="s">
        <v>173</v>
      </c>
      <c r="AD62" s="11"/>
      <c r="AE62" s="12"/>
      <c r="AF62" s="11"/>
      <c r="AG62" s="1"/>
      <c r="AH62" s="16"/>
    </row>
    <row r="63" spans="1:34" ht="42.75" thickBot="1">
      <c r="A63" s="31"/>
      <c r="B63" s="31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8"/>
      <c r="N63" s="31"/>
      <c r="O63" s="11">
        <v>40536</v>
      </c>
      <c r="P63" s="1" t="s">
        <v>181</v>
      </c>
      <c r="Q63" s="2" t="s">
        <v>189</v>
      </c>
      <c r="R63" s="1"/>
      <c r="S63" s="1" t="s">
        <v>37</v>
      </c>
      <c r="T63" s="12">
        <v>475629</v>
      </c>
      <c r="U63" s="13">
        <v>1</v>
      </c>
      <c r="V63" s="12">
        <f t="shared" si="1"/>
        <v>475629</v>
      </c>
      <c r="W63" s="2" t="s">
        <v>80</v>
      </c>
      <c r="X63" s="2" t="s">
        <v>81</v>
      </c>
      <c r="Y63" s="1" t="s">
        <v>82</v>
      </c>
      <c r="Z63" s="1" t="s">
        <v>83</v>
      </c>
      <c r="AA63" s="1"/>
      <c r="AB63" s="1" t="s">
        <v>84</v>
      </c>
      <c r="AC63" s="11" t="s">
        <v>173</v>
      </c>
      <c r="AD63" s="11"/>
      <c r="AE63" s="12"/>
      <c r="AF63" s="11"/>
      <c r="AG63" s="1"/>
      <c r="AH63" s="16"/>
    </row>
    <row r="64" spans="1:34" ht="12.75" customHeight="1" thickBot="1">
      <c r="A64" s="39" t="s">
        <v>36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1"/>
      <c r="V64" s="14">
        <f>SUM(V56:V63)</f>
        <v>3138038.41</v>
      </c>
      <c r="W64" s="42"/>
      <c r="X64" s="43"/>
      <c r="Y64" s="43"/>
      <c r="Z64" s="43"/>
      <c r="AA64" s="43"/>
      <c r="AB64" s="43"/>
      <c r="AC64" s="43"/>
      <c r="AD64" s="43"/>
      <c r="AE64" s="43"/>
      <c r="AF64" s="43"/>
      <c r="AG64" s="44"/>
      <c r="AH64" s="16"/>
    </row>
    <row r="65" spans="1:34" ht="12.75" customHeight="1" thickBot="1">
      <c r="A65" s="39" t="s">
        <v>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1"/>
      <c r="V65" s="14">
        <f>V9+V11+V13+V15+V25+V27+V29+V31+V36+V38+V40+V46+V49+V55+V64</f>
        <v>157213551.4</v>
      </c>
      <c r="W65" s="42"/>
      <c r="X65" s="43"/>
      <c r="Y65" s="43"/>
      <c r="Z65" s="43"/>
      <c r="AA65" s="43"/>
      <c r="AB65" s="43"/>
      <c r="AC65" s="43"/>
      <c r="AD65" s="44"/>
      <c r="AE65" s="14">
        <f>AE8</f>
        <v>0</v>
      </c>
      <c r="AF65" s="42"/>
      <c r="AG65" s="44"/>
      <c r="AH65" s="16"/>
    </row>
    <row r="66" spans="1:33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 customHeight="1">
      <c r="A67" s="58" t="s">
        <v>190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2.75" customHeight="1">
      <c r="A68" s="58" t="s">
        <v>192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2.75" customHeight="1">
      <c r="A69" s="58" t="s">
        <v>193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2.75" customHeight="1">
      <c r="A70" s="58" t="s">
        <v>47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7"/>
      <c r="U71" s="28"/>
      <c r="V71" s="28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27"/>
      <c r="U72" s="17"/>
      <c r="V72" s="2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9"/>
      <c r="AI72" s="19"/>
    </row>
    <row r="73" spans="1:3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25"/>
      <c r="T73" s="17"/>
      <c r="U73" s="17"/>
      <c r="V73" s="17"/>
      <c r="W73" s="17"/>
      <c r="X73" s="57"/>
      <c r="Y73" s="57"/>
      <c r="Z73" s="57"/>
      <c r="AA73" s="57"/>
      <c r="AB73" s="57"/>
      <c r="AC73" s="17"/>
      <c r="AD73" s="17"/>
      <c r="AE73" s="17"/>
      <c r="AF73" s="17"/>
      <c r="AG73" s="17"/>
      <c r="AH73" s="19"/>
      <c r="AI73" s="19"/>
    </row>
    <row r="74" spans="19:35" ht="12.75" customHeight="1">
      <c r="S74" s="26"/>
      <c r="W74" s="19"/>
      <c r="X74" s="46"/>
      <c r="Y74" s="46"/>
      <c r="Z74" s="46"/>
      <c r="AA74" s="46"/>
      <c r="AB74" s="20"/>
      <c r="AC74" s="19"/>
      <c r="AD74" s="46"/>
      <c r="AE74" s="46"/>
      <c r="AF74" s="46"/>
      <c r="AG74" s="46"/>
      <c r="AH74" s="21"/>
      <c r="AI74" s="19"/>
    </row>
    <row r="75" spans="23:35" ht="12.75">
      <c r="W75" s="19"/>
      <c r="X75" s="46"/>
      <c r="Y75" s="46"/>
      <c r="Z75" s="46"/>
      <c r="AA75" s="46"/>
      <c r="AB75" s="21"/>
      <c r="AC75" s="19"/>
      <c r="AD75" s="46"/>
      <c r="AE75" s="46"/>
      <c r="AF75" s="46"/>
      <c r="AG75" s="46"/>
      <c r="AH75" s="21"/>
      <c r="AI75" s="19"/>
    </row>
    <row r="76" spans="23:35" ht="12.75">
      <c r="W76" s="19"/>
      <c r="X76" s="46"/>
      <c r="Y76" s="46"/>
      <c r="Z76" s="46"/>
      <c r="AA76" s="46"/>
      <c r="AB76" s="21"/>
      <c r="AC76" s="19"/>
      <c r="AD76" s="46"/>
      <c r="AE76" s="46"/>
      <c r="AF76" s="46"/>
      <c r="AG76" s="46"/>
      <c r="AH76" s="21"/>
      <c r="AI76" s="19"/>
    </row>
    <row r="77" spans="23:35" ht="12.75">
      <c r="W77" s="19"/>
      <c r="X77" s="46"/>
      <c r="Y77" s="46"/>
      <c r="Z77" s="46"/>
      <c r="AA77" s="46"/>
      <c r="AB77" s="21"/>
      <c r="AC77" s="19"/>
      <c r="AD77" s="46"/>
      <c r="AE77" s="46"/>
      <c r="AF77" s="46"/>
      <c r="AG77" s="46"/>
      <c r="AH77" s="21"/>
      <c r="AI77" s="19"/>
    </row>
    <row r="78" spans="23:35" ht="12.75">
      <c r="W78" s="19"/>
      <c r="X78" s="46"/>
      <c r="Y78" s="46"/>
      <c r="Z78" s="46"/>
      <c r="AA78" s="46"/>
      <c r="AB78" s="21"/>
      <c r="AC78" s="19"/>
      <c r="AD78" s="46"/>
      <c r="AE78" s="46"/>
      <c r="AF78" s="46"/>
      <c r="AG78" s="46"/>
      <c r="AH78" s="19"/>
      <c r="AI78" s="19"/>
    </row>
    <row r="79" spans="23:35" ht="12.75">
      <c r="W79" s="19"/>
      <c r="X79" s="46"/>
      <c r="Y79" s="46"/>
      <c r="Z79" s="46"/>
      <c r="AA79" s="46"/>
      <c r="AB79" s="21"/>
      <c r="AC79" s="19"/>
      <c r="AD79" s="46"/>
      <c r="AE79" s="46"/>
      <c r="AF79" s="46"/>
      <c r="AG79" s="46"/>
      <c r="AH79" s="19"/>
      <c r="AI79" s="19"/>
    </row>
    <row r="80" spans="23:35" ht="12.75">
      <c r="W80" s="19"/>
      <c r="X80" s="46"/>
      <c r="Y80" s="46"/>
      <c r="Z80" s="46"/>
      <c r="AA80" s="46"/>
      <c r="AB80" s="21"/>
      <c r="AC80" s="19"/>
      <c r="AD80" s="46"/>
      <c r="AE80" s="46"/>
      <c r="AF80" s="46"/>
      <c r="AG80" s="46"/>
      <c r="AH80" s="19"/>
      <c r="AI80" s="19"/>
    </row>
    <row r="81" spans="23:35" ht="12.75">
      <c r="W81" s="19"/>
      <c r="X81" s="46"/>
      <c r="Y81" s="46"/>
      <c r="Z81" s="46"/>
      <c r="AA81" s="46"/>
      <c r="AB81" s="21"/>
      <c r="AC81" s="19"/>
      <c r="AD81" s="19"/>
      <c r="AE81" s="19"/>
      <c r="AF81" s="19"/>
      <c r="AG81" s="19"/>
      <c r="AH81" s="19"/>
      <c r="AI81" s="19"/>
    </row>
    <row r="82" spans="23:35" ht="12.75">
      <c r="W82" s="19"/>
      <c r="X82" s="46"/>
      <c r="Y82" s="46"/>
      <c r="Z82" s="46"/>
      <c r="AA82" s="46"/>
      <c r="AB82" s="20"/>
      <c r="AC82" s="19"/>
      <c r="AD82" s="19"/>
      <c r="AE82" s="19"/>
      <c r="AF82" s="19"/>
      <c r="AG82" s="19"/>
      <c r="AH82" s="19"/>
      <c r="AI82" s="19"/>
    </row>
    <row r="83" spans="23:35" ht="12.75"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</sheetData>
  <autoFilter ref="A6:AG65"/>
  <mergeCells count="156">
    <mergeCell ref="H56:H63"/>
    <mergeCell ref="M56:M63"/>
    <mergeCell ref="N56:N63"/>
    <mergeCell ref="I56:I63"/>
    <mergeCell ref="J56:J63"/>
    <mergeCell ref="K56:K63"/>
    <mergeCell ref="L56:L63"/>
    <mergeCell ref="L50:L54"/>
    <mergeCell ref="M50:M54"/>
    <mergeCell ref="N50:N54"/>
    <mergeCell ref="A56:A63"/>
    <mergeCell ref="B56:B63"/>
    <mergeCell ref="C56:C63"/>
    <mergeCell ref="D56:D63"/>
    <mergeCell ref="E56:E63"/>
    <mergeCell ref="F56:F63"/>
    <mergeCell ref="G56:G63"/>
    <mergeCell ref="H50:H54"/>
    <mergeCell ref="I50:I54"/>
    <mergeCell ref="J50:J54"/>
    <mergeCell ref="K50:K54"/>
    <mergeCell ref="M16:M24"/>
    <mergeCell ref="N16:N24"/>
    <mergeCell ref="A25:U25"/>
    <mergeCell ref="W25:AG25"/>
    <mergeCell ref="I16:I24"/>
    <mergeCell ref="J16:J24"/>
    <mergeCell ref="K16:K24"/>
    <mergeCell ref="L16:L24"/>
    <mergeCell ref="E16:E24"/>
    <mergeCell ref="F16:F24"/>
    <mergeCell ref="G16:G24"/>
    <mergeCell ref="H16:H24"/>
    <mergeCell ref="A16:A24"/>
    <mergeCell ref="B16:B24"/>
    <mergeCell ref="C16:C24"/>
    <mergeCell ref="D16:D24"/>
    <mergeCell ref="A31:U31"/>
    <mergeCell ref="W31:AG31"/>
    <mergeCell ref="A64:U64"/>
    <mergeCell ref="W64:AG64"/>
    <mergeCell ref="A38:U38"/>
    <mergeCell ref="W38:AG38"/>
    <mergeCell ref="A40:U40"/>
    <mergeCell ref="W40:AG40"/>
    <mergeCell ref="A32:A35"/>
    <mergeCell ref="B32:B35"/>
    <mergeCell ref="A27:U27"/>
    <mergeCell ref="W27:AG27"/>
    <mergeCell ref="A29:U29"/>
    <mergeCell ref="W29:AG29"/>
    <mergeCell ref="AD80:AG80"/>
    <mergeCell ref="X74:AA74"/>
    <mergeCell ref="AD79:AG79"/>
    <mergeCell ref="A67:AG67"/>
    <mergeCell ref="A68:AG68"/>
    <mergeCell ref="A70:AG70"/>
    <mergeCell ref="A69:AG69"/>
    <mergeCell ref="AD76:AG76"/>
    <mergeCell ref="X76:AA76"/>
    <mergeCell ref="X77:AA77"/>
    <mergeCell ref="X82:AA82"/>
    <mergeCell ref="X78:AA78"/>
    <mergeCell ref="X79:AA79"/>
    <mergeCell ref="X80:AA80"/>
    <mergeCell ref="X81:AA81"/>
    <mergeCell ref="A9:U9"/>
    <mergeCell ref="W9:AG9"/>
    <mergeCell ref="AD78:AG78"/>
    <mergeCell ref="AD77:AG77"/>
    <mergeCell ref="A65:U65"/>
    <mergeCell ref="AD74:AG74"/>
    <mergeCell ref="X75:AA75"/>
    <mergeCell ref="AF65:AG65"/>
    <mergeCell ref="W65:AD65"/>
    <mergeCell ref="X73:AB73"/>
    <mergeCell ref="Q5:V5"/>
    <mergeCell ref="W5:AB5"/>
    <mergeCell ref="J5:J6"/>
    <mergeCell ref="K5:K6"/>
    <mergeCell ref="L5:L6"/>
    <mergeCell ref="M5:M6"/>
    <mergeCell ref="N5:N6"/>
    <mergeCell ref="O5:P5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AD75:AG75"/>
    <mergeCell ref="A11:U11"/>
    <mergeCell ref="W11:AG11"/>
    <mergeCell ref="A13:U13"/>
    <mergeCell ref="W13:AG13"/>
    <mergeCell ref="A15:U15"/>
    <mergeCell ref="W15:AG1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N32:N35"/>
    <mergeCell ref="A55:U55"/>
    <mergeCell ref="W55:AG55"/>
    <mergeCell ref="A36:U36"/>
    <mergeCell ref="W36:AG36"/>
    <mergeCell ref="A50:A54"/>
    <mergeCell ref="B50:B54"/>
    <mergeCell ref="C50:C54"/>
    <mergeCell ref="D50:D54"/>
    <mergeCell ref="E50:E54"/>
    <mergeCell ref="W46:AG46"/>
    <mergeCell ref="N41:N45"/>
    <mergeCell ref="M41:M45"/>
    <mergeCell ref="L41:L45"/>
    <mergeCell ref="F41:F45"/>
    <mergeCell ref="E41:E45"/>
    <mergeCell ref="D41:D45"/>
    <mergeCell ref="F50:F54"/>
    <mergeCell ref="A46:U46"/>
    <mergeCell ref="K41:K45"/>
    <mergeCell ref="J41:J45"/>
    <mergeCell ref="I41:I45"/>
    <mergeCell ref="H41:H45"/>
    <mergeCell ref="G50:G54"/>
    <mergeCell ref="C41:C45"/>
    <mergeCell ref="B41:B45"/>
    <mergeCell ref="A41:A45"/>
    <mergeCell ref="A49:U49"/>
    <mergeCell ref="J47:J48"/>
    <mergeCell ref="K47:K48"/>
    <mergeCell ref="L47:L48"/>
    <mergeCell ref="M47:M48"/>
    <mergeCell ref="N47:N48"/>
    <mergeCell ref="G41:G45"/>
    <mergeCell ref="W49:AG49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Albatros</dc:creator>
  <cp:keywords/>
  <dc:description/>
  <cp:lastModifiedBy>Чупаков</cp:lastModifiedBy>
  <cp:lastPrinted>2010-01-25T00:40:19Z</cp:lastPrinted>
  <dcterms:created xsi:type="dcterms:W3CDTF">2007-10-31T02:38:43Z</dcterms:created>
  <dcterms:modified xsi:type="dcterms:W3CDTF">2011-03-31T01:44:30Z</dcterms:modified>
  <cp:category/>
  <cp:version/>
  <cp:contentType/>
  <cp:contentStatus/>
</cp:coreProperties>
</file>