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Лист1" sheetId="1" r:id="rId1"/>
  </sheets>
  <definedNames>
    <definedName name="_xlnm._FilterDatabase" localSheetId="0" hidden="1">'Лист1'!$A$6:$AG$80</definedName>
    <definedName name="_xlnm.Print_Area" localSheetId="0">'Лист1'!$A$1:$AG$80</definedName>
  </definedNames>
  <calcPr fullCalcOnLoad="1"/>
</workbook>
</file>

<file path=xl/sharedStrings.xml><?xml version="1.0" encoding="utf-8"?>
<sst xmlns="http://schemas.openxmlformats.org/spreadsheetml/2006/main" count="667" uniqueCount="229">
  <si>
    <t>Итого:</t>
  </si>
  <si>
    <t>Отчитывающаяся организация:</t>
  </si>
  <si>
    <t>Номер реестровой записи</t>
  </si>
  <si>
    <t>Номер изменения</t>
  </si>
  <si>
    <t>Дата последнего изменения записи</t>
  </si>
  <si>
    <t>Заказчик</t>
  </si>
  <si>
    <t>Источник финансирования конрактов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</si>
  <si>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</si>
  <si>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</si>
  <si>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</si>
  <si>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Реквизиты документа, подтверждающего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</si>
  <si>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</si>
  <si>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</si>
  <si>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</si>
  <si>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</si>
  <si>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Прекращения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</si>
  <si>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</si>
  <si>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</si>
  <si>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</si>
  <si>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</si>
  <si>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</si>
  <si>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</si>
  <si>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</si>
  <si>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</si>
  <si>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</si>
  <si>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</si>
  <si>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</si>
  <si>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</si>
  <si>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</si>
  <si>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</si>
  <si>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</si>
  <si>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</si>
  <si>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</si>
  <si>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</si>
  <si>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</si>
  <si>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1</t>
  </si>
  <si>
    <t>Итого по контракту:</t>
  </si>
  <si>
    <t>шт</t>
  </si>
  <si>
    <t>Администрация МО Мамско-Чуйского района</t>
  </si>
  <si>
    <t>Получатель</t>
  </si>
  <si>
    <t>Реестр муниципальных контрактов</t>
  </si>
  <si>
    <t>380201001</t>
  </si>
  <si>
    <t>Местный бюджет</t>
  </si>
  <si>
    <t>Запрос котировок</t>
  </si>
  <si>
    <t>Протокол рассмотрения и оценки котировочных заявок</t>
  </si>
  <si>
    <t>МУЗ "ЦРБ"</t>
  </si>
  <si>
    <t>3833001251</t>
  </si>
  <si>
    <t>Поставка антибактериальных препаратов для МУЗ "ЦРБ"</t>
  </si>
  <si>
    <t>664040, г. Иркутск, ул. Розы Люксембург, 184</t>
  </si>
  <si>
    <t>Поставка лекарственных средств для МУЗ "ЦРБ"</t>
  </si>
  <si>
    <t>3833001300</t>
  </si>
  <si>
    <t>МУП "Теплоэнерго"</t>
  </si>
  <si>
    <t>3833002054</t>
  </si>
  <si>
    <t>Открытый аукцион</t>
  </si>
  <si>
    <t>ОАО "ОблЖилКомХоз"</t>
  </si>
  <si>
    <t>664035, Иркутск г, Сурнова ул, 16</t>
  </si>
  <si>
    <t>3808133575</t>
  </si>
  <si>
    <t>380801001</t>
  </si>
  <si>
    <t>(3952)                  77-85-79</t>
  </si>
  <si>
    <t>6</t>
  </si>
  <si>
    <t>7</t>
  </si>
  <si>
    <t>ООО "Верхнеленское Речное Пароходство"</t>
  </si>
  <si>
    <t>666782, Иркутская обл., Усть-Кут г, Коммунистическая ул, 15</t>
  </si>
  <si>
    <t>3818013862</t>
  </si>
  <si>
    <t>Местный бюджет, средства ОМС</t>
  </si>
  <si>
    <t>Протокол №1 рассмотрения заявок на участие в открытом аукционе</t>
  </si>
  <si>
    <t>Открытый конкурс</t>
  </si>
  <si>
    <t>0100111000001</t>
  </si>
  <si>
    <t>0100111000002</t>
  </si>
  <si>
    <t>0100111000003</t>
  </si>
  <si>
    <t>0100111000004</t>
  </si>
  <si>
    <t>0100111000005</t>
  </si>
  <si>
    <t>0100111000006</t>
  </si>
  <si>
    <t>0100111000007</t>
  </si>
  <si>
    <t>0100111000008</t>
  </si>
  <si>
    <t>0100111000009</t>
  </si>
  <si>
    <t>0100111000010</t>
  </si>
  <si>
    <t>0100111000011</t>
  </si>
  <si>
    <t>0100111000012</t>
  </si>
  <si>
    <t>0100111000013</t>
  </si>
  <si>
    <t>0100111000014</t>
  </si>
  <si>
    <t>0100111000015</t>
  </si>
  <si>
    <t>Поставка каменного угля Черемховского марки "ДКОМ 13" п.Мама</t>
  </si>
  <si>
    <t>до 15.07.2011г.</t>
  </si>
  <si>
    <t>381801001</t>
  </si>
  <si>
    <t>2011.21764</t>
  </si>
  <si>
    <t>2011.16307</t>
  </si>
  <si>
    <t>2011.16321</t>
  </si>
  <si>
    <t>2011.31280</t>
  </si>
  <si>
    <t>2011.65362</t>
  </si>
  <si>
    <t>2011.65382</t>
  </si>
  <si>
    <t>2011.79547</t>
  </si>
  <si>
    <t>2011.32938</t>
  </si>
  <si>
    <t>2011.32940</t>
  </si>
  <si>
    <t>2011.6</t>
  </si>
  <si>
    <t>2011.4</t>
  </si>
  <si>
    <t>2011.10</t>
  </si>
  <si>
    <t>2011.11</t>
  </si>
  <si>
    <t>2011.12</t>
  </si>
  <si>
    <t>2011.13</t>
  </si>
  <si>
    <t>2011.14</t>
  </si>
  <si>
    <t>2011.9</t>
  </si>
  <si>
    <t>2</t>
  </si>
  <si>
    <t>5</t>
  </si>
  <si>
    <t>4</t>
  </si>
  <si>
    <t>2011.7</t>
  </si>
  <si>
    <t>2011.8</t>
  </si>
  <si>
    <t>2011.18</t>
  </si>
  <si>
    <t>2011.19</t>
  </si>
  <si>
    <t>2011.20</t>
  </si>
  <si>
    <t>2011.17</t>
  </si>
  <si>
    <t>Открытый аукцион в электронной форме</t>
  </si>
  <si>
    <t>Доставка каменного угля п. Луговский</t>
  </si>
  <si>
    <t>до 01.08.2011г.</t>
  </si>
  <si>
    <t>Доставка каменного угля п. Согдиондон</t>
  </si>
  <si>
    <t>Доставка каменного угля п. Горно-Чуйский</t>
  </si>
  <si>
    <t>0100111000016</t>
  </si>
  <si>
    <t>0100111000017</t>
  </si>
  <si>
    <t>0100111000018</t>
  </si>
  <si>
    <t>0100111000019</t>
  </si>
  <si>
    <t>0100111000020</t>
  </si>
  <si>
    <t>0100111000021</t>
  </si>
  <si>
    <t>0100111000022</t>
  </si>
  <si>
    <t>0100111000023</t>
  </si>
  <si>
    <t>0100111000024</t>
  </si>
  <si>
    <t>0100111000025</t>
  </si>
  <si>
    <t>0100111000026</t>
  </si>
  <si>
    <t>0100111000027</t>
  </si>
  <si>
    <t>0100111000028</t>
  </si>
  <si>
    <t>0100111000029</t>
  </si>
  <si>
    <t>0100111000030</t>
  </si>
  <si>
    <t>0100111000031</t>
  </si>
  <si>
    <t>0100111000032</t>
  </si>
  <si>
    <t>100111000035</t>
  </si>
  <si>
    <t>ЗАО фирма ЦВ "Протек-27"</t>
  </si>
  <si>
    <t>до 30.09.2011г.</t>
  </si>
  <si>
    <t>7724053916</t>
  </si>
  <si>
    <t>до 15.08.2011г.</t>
  </si>
  <si>
    <t>Дизельное топливо летнее</t>
  </si>
  <si>
    <t>Капитальный ремонт котельного и котельно-вспомогательного оборудования в котельной № 4</t>
  </si>
  <si>
    <t>до 15.09.2011г.</t>
  </si>
  <si>
    <t>Капитальный ремонт
котельного оборудования в котельной «Центральная» п. Горно-Чуйский</t>
  </si>
  <si>
    <t>до 01.09.2011г.</t>
  </si>
  <si>
    <t>Замена дымовой трубы на котельной ”Школьная”, п. Мама</t>
  </si>
  <si>
    <t>до 31.12.2011г.</t>
  </si>
  <si>
    <t>Капитальный ремонт тепловых сетей и сетей водоснабжения, п. Горно-Чуйский</t>
  </si>
  <si>
    <t>до 15.12.2011г.</t>
  </si>
  <si>
    <t>Капитальный ремонт котельного и котельно-вспомогательного оборудования в
котельной п. Согдиондон</t>
  </si>
  <si>
    <t>Поставка угля п. Витимский</t>
  </si>
  <si>
    <t>до 01.10.2011г.</t>
  </si>
  <si>
    <t>Поставка угля п. Мама</t>
  </si>
  <si>
    <t>100111000033</t>
  </si>
  <si>
    <t>100111000034</t>
  </si>
  <si>
    <t>Разработка схемы территориального планирования муниципального образования Мамско-Чуйского района</t>
  </si>
  <si>
    <t>664007, г. Иркутск, ул. Декабрьских Событий, 88</t>
  </si>
  <si>
    <t>3808004756</t>
  </si>
  <si>
    <t>380850001</t>
  </si>
  <si>
    <t>ОАО «Иркутскгипродорнии»</t>
  </si>
  <si>
    <t>Протокол №2 рассмотрения заявок на участие в открытом конкурсе</t>
  </si>
  <si>
    <t>Поставка бумаги для нужд
Администрации МО Мамско-Чуйского района</t>
  </si>
  <si>
    <t>ООО "Радуга"</t>
  </si>
  <si>
    <t>666811, Иркутская обл, Мама п., ул. Советская, 23</t>
  </si>
  <si>
    <t>3802010834</t>
  </si>
  <si>
    <t>Доставка товаров первой необходимости в п. Витимский</t>
  </si>
  <si>
    <t>(39569)                2-13-97</t>
  </si>
  <si>
    <t>ООО "Каролис"</t>
  </si>
  <si>
    <t>666811, Иркутская область, п. Мама, ул. Октябрьская, 17</t>
  </si>
  <si>
    <t>3802010922</t>
  </si>
  <si>
    <t>Доставка товаров первой необходимости в п. Горно-Чуйский</t>
  </si>
  <si>
    <t>ООО "Авиасервис"</t>
  </si>
  <si>
    <t>666811, Иркутская область, п. Мама, ул. Геологическая, 9А, 3</t>
  </si>
  <si>
    <t>3802010930</t>
  </si>
  <si>
    <t>Доставка товаров первой необходимости в п. Колотовка</t>
  </si>
  <si>
    <t>Доставка товаров первой необходимости в п. Луговский</t>
  </si>
  <si>
    <t>Доставка товаров первой необходимости в п. Мусковит</t>
  </si>
  <si>
    <t>Доставка товаров первой необходимости в п. Согдиондон</t>
  </si>
  <si>
    <t>Поставка расходных материалов
для МУЗ «ЦРБ»</t>
  </si>
  <si>
    <t>381201001</t>
  </si>
  <si>
    <t>до 31.03.2012г.</t>
  </si>
  <si>
    <t>ЗАО "Формула развития"</t>
  </si>
  <si>
    <t>664075, г. Иркутск, ул. Байкальская, 239</t>
  </si>
  <si>
    <t>3811096387</t>
  </si>
  <si>
    <t>381101001</t>
  </si>
  <si>
    <t>Поставка гематологического анализатора
для МУЗ «ЦРБ»</t>
  </si>
  <si>
    <t>ЗАО "Сибирская медицинская компания"</t>
  </si>
  <si>
    <t>664003 г. Иркутск, ул. Тимирязева, 16</t>
  </si>
  <si>
    <t>3808015074</t>
  </si>
  <si>
    <t>Поставка электрокардиографов и стерилизаторов
для МУЗ «ЦРБ»</t>
  </si>
  <si>
    <t>ООО "ИркутскМедСервис"</t>
  </si>
  <si>
    <t>664017 г. Иркутск, ул. Академическая, 10</t>
  </si>
  <si>
    <t>3812101880</t>
  </si>
  <si>
    <t>Поставка камер для хранения стерильного инструментария
для МУЗ «ЦРБ»</t>
  </si>
  <si>
    <t>ЗАО "Киль-Иркутск"</t>
  </si>
  <si>
    <t>664029 г. Иркутск, ул. Чайковского, 16</t>
  </si>
  <si>
    <t>3812091624</t>
  </si>
  <si>
    <t>Поставка медицинского оборудования
для МУЗ «ЦРБ»</t>
  </si>
  <si>
    <t>Поставка продуктов питания
для МУЗ «ЦРБ»</t>
  </si>
  <si>
    <t>2011.15</t>
  </si>
  <si>
    <t>Проведение энергетического обследования
МКДОУ д/с «Теремок»</t>
  </si>
  <si>
    <t>ООО "СибПожАудит"</t>
  </si>
  <si>
    <t>до 25.12.2011г.</t>
  </si>
  <si>
    <t>666302, Иркутская область, г. Саянск, м-он Солнечный, 7, цокольный этаж</t>
  </si>
  <si>
    <t>3814014791</t>
  </si>
  <si>
    <t>381401001</t>
  </si>
  <si>
    <t>2011.16</t>
  </si>
  <si>
    <t>Проведение энергетического обследования
МОУ «Луговская средняя школа»</t>
  </si>
  <si>
    <t>Поставка аккордеонов
для МКОУ «Детская музыкальная школа п. Мама»</t>
  </si>
  <si>
    <t>ООО "Арсенал"</t>
  </si>
  <si>
    <t>123007 г. Москва, ул. Магистральная 4-ая, 13, стр. 2, оф. 8</t>
  </si>
  <si>
    <t>7714848656</t>
  </si>
  <si>
    <t>771401001</t>
  </si>
  <si>
    <t>МКОУ ДОД "ДМШ"</t>
  </si>
  <si>
    <t>3802009878</t>
  </si>
  <si>
    <t>Поставка музыкального оборудования
для МКУК РКДЦ «Победа»</t>
  </si>
  <si>
    <t>МКУК РКДЦ «Победа»</t>
  </si>
  <si>
    <t>3802012743</t>
  </si>
  <si>
    <t>Поставку спортивного оборудования
для Отдела образования -
МКОУ «Витимская средняя школа»</t>
  </si>
  <si>
    <t>ООО "Силур-спорт"</t>
  </si>
  <si>
    <t>620078, г. Екатеринбург, ул. Педагогическая, 20,оф.84</t>
  </si>
  <si>
    <t>6670351622</t>
  </si>
  <si>
    <t>667001001</t>
  </si>
  <si>
    <t>Поставка спортивного оборудования
для Отдела образования -
МКДОУ д/с «Ёлочка»</t>
  </si>
  <si>
    <t>Поставка спортивного оборудования
для Отдела образования -
МКОУ «Луговская средняя школа»</t>
  </si>
  <si>
    <t>Поставка спортивного оборудования
для Отдела образования -
МКДОУ д/с «Малышок»</t>
  </si>
  <si>
    <t>Капитальный ремонт тепловых сетей и сетей водоснабжения</t>
  </si>
  <si>
    <t>Всего муниципальных контрактов: 37</t>
  </si>
  <si>
    <t>Всего записей: 74</t>
  </si>
  <si>
    <t>состоявшихся: 37</t>
  </si>
  <si>
    <t>не состоявшихся: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</si>
</sst>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d/mm/yy"/>
    <numFmt numFmtId="169" formatCode="mmm/yyyy"/>
    <numFmt numFmtId="170" formatCode="[$€-2]\ ###,000_);[Red]\([$€-2]\ ###,000\)"/>
  </numFmts>
  <fonts count="10">
    <font>
      <sz val="10"/>
      <name val="Arial Cyr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2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tabSelected="1" workbookViewId="0" topLeftCell="J64">
      <selection activeCell="V80" sqref="V80"/>
    </sheetView>
  </sheetViews>
  <sheetFormatPr defaultColWidth="9.00390625" defaultRowHeight="12.75"/>
  <cols>
    <col min="1" max="1" width="13.125" style="4" customWidth="1"/>
    <col min="2" max="2" width="10.875" style="4" customWidth="1"/>
    <col min="3" max="3" width="11.375" style="4" customWidth="1"/>
    <col min="4" max="4" width="14.00390625" style="4" customWidth="1"/>
    <col min="5" max="5" width="10.625" style="4" customWidth="1"/>
    <col min="6" max="6" width="9.75390625" style="4" customWidth="1"/>
    <col min="7" max="7" width="14.625" style="4" customWidth="1"/>
    <col min="8" max="9" width="9.75390625" style="4" customWidth="1"/>
    <col min="10" max="10" width="15.125" style="4" customWidth="1"/>
    <col min="11" max="11" width="12.625" style="4" customWidth="1"/>
    <col min="12" max="12" width="11.75390625" style="4" customWidth="1"/>
    <col min="13" max="13" width="12.75390625" style="4" customWidth="1"/>
    <col min="14" max="14" width="11.75390625" style="4" customWidth="1"/>
    <col min="15" max="15" width="10.25390625" style="4" bestFit="1" customWidth="1"/>
    <col min="16" max="16" width="9.125" style="4" customWidth="1"/>
    <col min="17" max="17" width="20.75390625" style="4" customWidth="1"/>
    <col min="18" max="18" width="10.00390625" style="4" customWidth="1"/>
    <col min="19" max="19" width="10.25390625" style="4" customWidth="1"/>
    <col min="20" max="20" width="14.375" style="4" bestFit="1" customWidth="1"/>
    <col min="21" max="21" width="11.125" style="4" customWidth="1"/>
    <col min="22" max="22" width="15.625" style="4" customWidth="1"/>
    <col min="23" max="23" width="15.75390625" style="4" customWidth="1"/>
    <col min="24" max="24" width="13.25390625" style="4" customWidth="1"/>
    <col min="25" max="25" width="11.125" style="4" customWidth="1"/>
    <col min="26" max="26" width="9.125" style="4" customWidth="1"/>
    <col min="27" max="27" width="12.875" style="4" customWidth="1"/>
    <col min="28" max="28" width="12.00390625" style="4" customWidth="1"/>
    <col min="29" max="29" width="10.625" style="4" customWidth="1"/>
    <col min="30" max="30" width="11.75390625" style="4" customWidth="1"/>
    <col min="31" max="31" width="15.875" style="4" customWidth="1"/>
    <col min="32" max="32" width="10.00390625" style="4" bestFit="1" customWidth="1"/>
    <col min="33" max="33" width="11.875" style="4" customWidth="1"/>
    <col min="34" max="34" width="11.375" style="4" customWidth="1"/>
    <col min="35" max="16384" width="9.125" style="4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5.75">
      <c r="A2" s="5"/>
      <c r="B2" s="5"/>
      <c r="C2" s="5"/>
      <c r="D2" s="56" t="s">
        <v>40</v>
      </c>
      <c r="E2" s="56"/>
      <c r="F2" s="56"/>
      <c r="G2" s="56"/>
      <c r="H2" s="56"/>
      <c r="I2" s="56"/>
      <c r="J2" s="56"/>
      <c r="K2" s="5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.5" thickBot="1">
      <c r="A4" s="57" t="s">
        <v>1</v>
      </c>
      <c r="B4" s="57"/>
      <c r="C4" s="57"/>
      <c r="D4" s="57" t="s">
        <v>38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27" customHeight="1">
      <c r="A5" s="58" t="s">
        <v>2</v>
      </c>
      <c r="B5" s="54" t="s">
        <v>3</v>
      </c>
      <c r="C5" s="54" t="s">
        <v>4</v>
      </c>
      <c r="D5" s="54" t="s">
        <v>5</v>
      </c>
      <c r="E5" s="54"/>
      <c r="F5" s="54"/>
      <c r="G5" s="60" t="s">
        <v>39</v>
      </c>
      <c r="H5" s="61"/>
      <c r="I5" s="62"/>
      <c r="J5" s="54" t="s">
        <v>6</v>
      </c>
      <c r="K5" s="54" t="s">
        <v>7</v>
      </c>
      <c r="L5" s="54" t="s">
        <v>8</v>
      </c>
      <c r="M5" s="54" t="s">
        <v>9</v>
      </c>
      <c r="N5" s="54" t="s">
        <v>10</v>
      </c>
      <c r="O5" s="54" t="s">
        <v>11</v>
      </c>
      <c r="P5" s="54"/>
      <c r="Q5" s="54" t="s">
        <v>12</v>
      </c>
      <c r="R5" s="54"/>
      <c r="S5" s="54"/>
      <c r="T5" s="54"/>
      <c r="U5" s="54"/>
      <c r="V5" s="54"/>
      <c r="W5" s="54" t="s">
        <v>13</v>
      </c>
      <c r="X5" s="54"/>
      <c r="Y5" s="54"/>
      <c r="Z5" s="54"/>
      <c r="AA5" s="54"/>
      <c r="AB5" s="54"/>
      <c r="AC5" s="54" t="s">
        <v>14</v>
      </c>
      <c r="AD5" s="54"/>
      <c r="AE5" s="54" t="s">
        <v>15</v>
      </c>
      <c r="AF5" s="54"/>
      <c r="AG5" s="63"/>
    </row>
    <row r="6" spans="1:34" ht="138.75" customHeight="1" thickBot="1">
      <c r="A6" s="59"/>
      <c r="B6" s="55"/>
      <c r="C6" s="55"/>
      <c r="D6" s="6" t="s">
        <v>16</v>
      </c>
      <c r="E6" s="6" t="s">
        <v>17</v>
      </c>
      <c r="F6" s="6" t="s">
        <v>18</v>
      </c>
      <c r="G6" s="6" t="s">
        <v>16</v>
      </c>
      <c r="H6" s="6" t="s">
        <v>17</v>
      </c>
      <c r="I6" s="6" t="s">
        <v>18</v>
      </c>
      <c r="J6" s="55"/>
      <c r="K6" s="55"/>
      <c r="L6" s="55"/>
      <c r="M6" s="55"/>
      <c r="N6" s="55"/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17</v>
      </c>
      <c r="Z6" s="6" t="s">
        <v>18</v>
      </c>
      <c r="AA6" s="6" t="s">
        <v>29</v>
      </c>
      <c r="AB6" s="6" t="s">
        <v>30</v>
      </c>
      <c r="AC6" s="6" t="s">
        <v>31</v>
      </c>
      <c r="AD6" s="6" t="s">
        <v>32</v>
      </c>
      <c r="AE6" s="6" t="s">
        <v>33</v>
      </c>
      <c r="AF6" s="6" t="s">
        <v>19</v>
      </c>
      <c r="AG6" s="7" t="s">
        <v>34</v>
      </c>
      <c r="AH6" s="15"/>
    </row>
    <row r="7" spans="1:33" ht="13.5" thickBot="1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/>
      <c r="H7" s="9"/>
      <c r="I7" s="9"/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9">
        <v>20</v>
      </c>
      <c r="X7" s="9">
        <v>21</v>
      </c>
      <c r="Y7" s="9">
        <v>22</v>
      </c>
      <c r="Z7" s="9">
        <v>23</v>
      </c>
      <c r="AA7" s="9">
        <v>24</v>
      </c>
      <c r="AB7" s="9">
        <v>25</v>
      </c>
      <c r="AC7" s="9">
        <v>26</v>
      </c>
      <c r="AD7" s="9">
        <v>27</v>
      </c>
      <c r="AE7" s="9">
        <v>28</v>
      </c>
      <c r="AF7" s="9">
        <v>29</v>
      </c>
      <c r="AG7" s="10">
        <v>30</v>
      </c>
    </row>
    <row r="8" spans="1:34" ht="63.75" thickBot="1">
      <c r="A8" s="1" t="s">
        <v>67</v>
      </c>
      <c r="B8" s="1" t="s">
        <v>35</v>
      </c>
      <c r="C8" s="11"/>
      <c r="D8" s="2" t="s">
        <v>38</v>
      </c>
      <c r="E8" s="1" t="s">
        <v>50</v>
      </c>
      <c r="F8" s="1" t="s">
        <v>41</v>
      </c>
      <c r="G8" s="2" t="s">
        <v>51</v>
      </c>
      <c r="H8" s="1" t="s">
        <v>52</v>
      </c>
      <c r="I8" s="1" t="s">
        <v>41</v>
      </c>
      <c r="J8" s="1" t="s">
        <v>42</v>
      </c>
      <c r="K8" s="1" t="s">
        <v>53</v>
      </c>
      <c r="L8" s="1"/>
      <c r="M8" s="18">
        <v>40575</v>
      </c>
      <c r="N8" s="2" t="s">
        <v>65</v>
      </c>
      <c r="O8" s="11">
        <v>40585</v>
      </c>
      <c r="P8" s="22">
        <v>1</v>
      </c>
      <c r="Q8" s="2" t="s">
        <v>82</v>
      </c>
      <c r="R8" s="1"/>
      <c r="S8" s="1" t="s">
        <v>37</v>
      </c>
      <c r="T8" s="12">
        <v>19249423.44</v>
      </c>
      <c r="U8" s="13">
        <v>1</v>
      </c>
      <c r="V8" s="12">
        <f>U8*T8</f>
        <v>19249423.44</v>
      </c>
      <c r="W8" s="2" t="s">
        <v>61</v>
      </c>
      <c r="X8" s="2" t="s">
        <v>62</v>
      </c>
      <c r="Y8" s="1" t="s">
        <v>63</v>
      </c>
      <c r="Z8" s="1" t="s">
        <v>84</v>
      </c>
      <c r="AA8" s="1"/>
      <c r="AB8" s="1"/>
      <c r="AC8" s="11" t="s">
        <v>83</v>
      </c>
      <c r="AD8" s="11"/>
      <c r="AE8" s="12"/>
      <c r="AF8" s="11"/>
      <c r="AG8" s="1"/>
      <c r="AH8" s="16"/>
    </row>
    <row r="9" spans="1:34" ht="12.75" customHeight="1" thickBot="1">
      <c r="A9" s="49" t="s">
        <v>36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14">
        <f>SUM(V8)</f>
        <v>19249423.44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16"/>
    </row>
    <row r="10" spans="1:34" ht="52.5">
      <c r="A10" s="31" t="s">
        <v>68</v>
      </c>
      <c r="B10" s="31" t="s">
        <v>35</v>
      </c>
      <c r="C10" s="34"/>
      <c r="D10" s="31" t="s">
        <v>38</v>
      </c>
      <c r="E10" s="31" t="s">
        <v>50</v>
      </c>
      <c r="F10" s="31" t="s">
        <v>41</v>
      </c>
      <c r="G10" s="31"/>
      <c r="H10" s="31"/>
      <c r="I10" s="31"/>
      <c r="J10" s="31" t="s">
        <v>42</v>
      </c>
      <c r="K10" s="31" t="s">
        <v>53</v>
      </c>
      <c r="L10" s="31"/>
      <c r="M10" s="42">
        <v>40571</v>
      </c>
      <c r="N10" s="39" t="s">
        <v>65</v>
      </c>
      <c r="O10" s="11">
        <v>40583</v>
      </c>
      <c r="P10" s="22">
        <v>2</v>
      </c>
      <c r="Q10" s="2" t="s">
        <v>112</v>
      </c>
      <c r="R10" s="1"/>
      <c r="S10" s="1" t="s">
        <v>37</v>
      </c>
      <c r="T10" s="12">
        <v>471207.67</v>
      </c>
      <c r="U10" s="13">
        <v>1</v>
      </c>
      <c r="V10" s="12">
        <f>U10*T10</f>
        <v>471207.67</v>
      </c>
      <c r="W10" s="2" t="s">
        <v>61</v>
      </c>
      <c r="X10" s="2" t="s">
        <v>62</v>
      </c>
      <c r="Y10" s="1" t="s">
        <v>63</v>
      </c>
      <c r="Z10" s="1" t="s">
        <v>84</v>
      </c>
      <c r="AA10" s="1"/>
      <c r="AB10" s="1"/>
      <c r="AC10" s="11" t="s">
        <v>113</v>
      </c>
      <c r="AD10" s="11"/>
      <c r="AE10" s="12"/>
      <c r="AF10" s="11"/>
      <c r="AG10" s="1"/>
      <c r="AH10" s="16"/>
    </row>
    <row r="11" spans="1:34" ht="52.5">
      <c r="A11" s="32"/>
      <c r="B11" s="32"/>
      <c r="C11" s="35"/>
      <c r="D11" s="32"/>
      <c r="E11" s="32"/>
      <c r="F11" s="32"/>
      <c r="G11" s="32"/>
      <c r="H11" s="32"/>
      <c r="I11" s="32"/>
      <c r="J11" s="37"/>
      <c r="K11" s="37"/>
      <c r="L11" s="32"/>
      <c r="M11" s="37"/>
      <c r="N11" s="40"/>
      <c r="O11" s="11">
        <v>40583</v>
      </c>
      <c r="P11" s="22">
        <v>3</v>
      </c>
      <c r="Q11" s="2" t="s">
        <v>114</v>
      </c>
      <c r="R11" s="1"/>
      <c r="S11" s="1" t="s">
        <v>37</v>
      </c>
      <c r="T11" s="12">
        <v>635387.83</v>
      </c>
      <c r="U11" s="13">
        <v>1</v>
      </c>
      <c r="V11" s="12">
        <f>U11*T11</f>
        <v>635387.83</v>
      </c>
      <c r="W11" s="2" t="s">
        <v>61</v>
      </c>
      <c r="X11" s="2" t="s">
        <v>62</v>
      </c>
      <c r="Y11" s="1" t="s">
        <v>63</v>
      </c>
      <c r="Z11" s="1" t="s">
        <v>84</v>
      </c>
      <c r="AA11" s="1"/>
      <c r="AB11" s="1"/>
      <c r="AC11" s="11" t="s">
        <v>113</v>
      </c>
      <c r="AD11" s="11"/>
      <c r="AE11" s="12"/>
      <c r="AF11" s="11"/>
      <c r="AG11" s="1"/>
      <c r="AH11" s="16"/>
    </row>
    <row r="12" spans="1:34" ht="53.25" thickBot="1">
      <c r="A12" s="33"/>
      <c r="B12" s="33"/>
      <c r="C12" s="36"/>
      <c r="D12" s="33"/>
      <c r="E12" s="33"/>
      <c r="F12" s="33"/>
      <c r="G12" s="33"/>
      <c r="H12" s="33"/>
      <c r="I12" s="33"/>
      <c r="J12" s="38"/>
      <c r="K12" s="38"/>
      <c r="L12" s="33"/>
      <c r="M12" s="38"/>
      <c r="N12" s="41"/>
      <c r="O12" s="11">
        <v>40583</v>
      </c>
      <c r="P12" s="22">
        <v>4</v>
      </c>
      <c r="Q12" s="2" t="s">
        <v>115</v>
      </c>
      <c r="R12" s="1"/>
      <c r="S12" s="1" t="s">
        <v>37</v>
      </c>
      <c r="T12" s="12">
        <v>870511.95</v>
      </c>
      <c r="U12" s="13">
        <v>1</v>
      </c>
      <c r="V12" s="12">
        <f>U12*T12</f>
        <v>870511.95</v>
      </c>
      <c r="W12" s="2" t="s">
        <v>61</v>
      </c>
      <c r="X12" s="2" t="s">
        <v>62</v>
      </c>
      <c r="Y12" s="1" t="s">
        <v>63</v>
      </c>
      <c r="Z12" s="1" t="s">
        <v>84</v>
      </c>
      <c r="AA12" s="1"/>
      <c r="AB12" s="1"/>
      <c r="AC12" s="11" t="s">
        <v>113</v>
      </c>
      <c r="AD12" s="11"/>
      <c r="AE12" s="12"/>
      <c r="AF12" s="11"/>
      <c r="AG12" s="1"/>
      <c r="AH12" s="16"/>
    </row>
    <row r="13" spans="1:34" ht="12.75" customHeight="1" thickBot="1">
      <c r="A13" s="43" t="s">
        <v>36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14">
        <f>SUM(V12)</f>
        <v>870511.95</v>
      </c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16"/>
    </row>
    <row r="14" spans="1:34" ht="53.25" thickBot="1">
      <c r="A14" s="28" t="s">
        <v>69</v>
      </c>
      <c r="B14" s="28" t="s">
        <v>35</v>
      </c>
      <c r="C14" s="29"/>
      <c r="D14" s="2" t="s">
        <v>45</v>
      </c>
      <c r="E14" s="1" t="s">
        <v>46</v>
      </c>
      <c r="F14" s="1" t="s">
        <v>41</v>
      </c>
      <c r="G14" s="2"/>
      <c r="H14" s="1"/>
      <c r="I14" s="1"/>
      <c r="J14" s="1" t="s">
        <v>64</v>
      </c>
      <c r="K14" s="1" t="s">
        <v>43</v>
      </c>
      <c r="L14" s="28"/>
      <c r="M14" s="30">
        <v>40652</v>
      </c>
      <c r="N14" s="28" t="s">
        <v>44</v>
      </c>
      <c r="O14" s="11">
        <v>40660</v>
      </c>
      <c r="P14" s="1" t="s">
        <v>35</v>
      </c>
      <c r="Q14" s="2" t="s">
        <v>49</v>
      </c>
      <c r="R14" s="1"/>
      <c r="S14" s="1" t="s">
        <v>37</v>
      </c>
      <c r="T14" s="12">
        <v>410850.23</v>
      </c>
      <c r="U14" s="13">
        <v>1</v>
      </c>
      <c r="V14" s="12">
        <f>U14*T14</f>
        <v>410850.23</v>
      </c>
      <c r="W14" s="2" t="s">
        <v>134</v>
      </c>
      <c r="X14" s="2" t="s">
        <v>48</v>
      </c>
      <c r="Y14" s="1" t="s">
        <v>136</v>
      </c>
      <c r="Z14" s="1"/>
      <c r="AA14" s="1"/>
      <c r="AB14" s="1"/>
      <c r="AC14" s="11" t="s">
        <v>135</v>
      </c>
      <c r="AD14" s="11"/>
      <c r="AE14" s="12"/>
      <c r="AF14" s="11"/>
      <c r="AG14" s="1"/>
      <c r="AH14" s="16"/>
    </row>
    <row r="15" spans="1:34" ht="12.75" customHeight="1" thickBot="1">
      <c r="A15" s="43" t="s">
        <v>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14">
        <f>SUM(V14:V14)</f>
        <v>410850.23</v>
      </c>
      <c r="W15" s="46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16"/>
    </row>
    <row r="16" spans="1:34" ht="53.25" thickBot="1">
      <c r="A16" s="1" t="s">
        <v>70</v>
      </c>
      <c r="B16" s="28" t="s">
        <v>35</v>
      </c>
      <c r="C16" s="29"/>
      <c r="D16" s="2" t="s">
        <v>45</v>
      </c>
      <c r="E16" s="1" t="s">
        <v>46</v>
      </c>
      <c r="F16" s="1" t="s">
        <v>41</v>
      </c>
      <c r="G16" s="2"/>
      <c r="H16" s="1"/>
      <c r="I16" s="1"/>
      <c r="J16" s="1" t="s">
        <v>64</v>
      </c>
      <c r="K16" s="1" t="s">
        <v>43</v>
      </c>
      <c r="L16" s="28"/>
      <c r="M16" s="30">
        <v>40658</v>
      </c>
      <c r="N16" s="28" t="s">
        <v>44</v>
      </c>
      <c r="O16" s="11">
        <v>40667</v>
      </c>
      <c r="P16" s="1" t="s">
        <v>102</v>
      </c>
      <c r="Q16" s="2" t="s">
        <v>47</v>
      </c>
      <c r="R16" s="1"/>
      <c r="S16" s="1" t="s">
        <v>37</v>
      </c>
      <c r="T16" s="12">
        <v>150817.05</v>
      </c>
      <c r="U16" s="13">
        <v>1</v>
      </c>
      <c r="V16" s="12">
        <f>U16*T16</f>
        <v>150817.05</v>
      </c>
      <c r="W16" s="2" t="s">
        <v>134</v>
      </c>
      <c r="X16" s="2" t="s">
        <v>48</v>
      </c>
      <c r="Y16" s="1" t="s">
        <v>136</v>
      </c>
      <c r="Z16" s="1"/>
      <c r="AA16" s="1"/>
      <c r="AB16" s="1"/>
      <c r="AC16" s="11" t="s">
        <v>135</v>
      </c>
      <c r="AD16" s="11"/>
      <c r="AE16" s="12"/>
      <c r="AF16" s="11"/>
      <c r="AG16" s="1"/>
      <c r="AH16" s="16"/>
    </row>
    <row r="17" spans="1:34" ht="12.75" customHeight="1" thickBot="1">
      <c r="A17" s="43" t="s">
        <v>36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14">
        <f>SUM(V16:V16)</f>
        <v>150817.05</v>
      </c>
      <c r="W17" s="46"/>
      <c r="X17" s="47"/>
      <c r="Y17" s="47"/>
      <c r="Z17" s="47"/>
      <c r="AA17" s="47"/>
      <c r="AB17" s="47"/>
      <c r="AC17" s="47"/>
      <c r="AD17" s="47"/>
      <c r="AE17" s="47"/>
      <c r="AF17" s="47"/>
      <c r="AG17" s="48"/>
      <c r="AH17" s="16"/>
    </row>
    <row r="18" spans="1:34" ht="63.75" thickBot="1">
      <c r="A18" s="1" t="s">
        <v>71</v>
      </c>
      <c r="B18" s="1" t="s">
        <v>35</v>
      </c>
      <c r="C18" s="11"/>
      <c r="D18" s="2" t="s">
        <v>38</v>
      </c>
      <c r="E18" s="1" t="s">
        <v>50</v>
      </c>
      <c r="F18" s="1" t="s">
        <v>41</v>
      </c>
      <c r="G18" s="2"/>
      <c r="H18" s="1"/>
      <c r="I18" s="1"/>
      <c r="J18" s="1" t="s">
        <v>42</v>
      </c>
      <c r="K18" s="1" t="s">
        <v>111</v>
      </c>
      <c r="L18" s="1"/>
      <c r="M18" s="18">
        <v>40721</v>
      </c>
      <c r="N18" s="2" t="s">
        <v>65</v>
      </c>
      <c r="O18" s="11">
        <v>40732</v>
      </c>
      <c r="P18" s="1" t="s">
        <v>88</v>
      </c>
      <c r="Q18" s="2" t="s">
        <v>141</v>
      </c>
      <c r="R18" s="1"/>
      <c r="S18" s="1" t="s">
        <v>37</v>
      </c>
      <c r="T18" s="12">
        <v>2838800</v>
      </c>
      <c r="U18" s="13">
        <v>1</v>
      </c>
      <c r="V18" s="12">
        <f>U18*T18</f>
        <v>2838800</v>
      </c>
      <c r="W18" s="2" t="s">
        <v>54</v>
      </c>
      <c r="X18" s="2" t="s">
        <v>55</v>
      </c>
      <c r="Y18" s="1" t="s">
        <v>56</v>
      </c>
      <c r="Z18" s="1" t="s">
        <v>57</v>
      </c>
      <c r="AA18" s="1"/>
      <c r="AB18" s="1" t="s">
        <v>58</v>
      </c>
      <c r="AC18" s="11" t="s">
        <v>142</v>
      </c>
      <c r="AD18" s="11"/>
      <c r="AE18" s="12"/>
      <c r="AF18" s="11"/>
      <c r="AG18" s="1"/>
      <c r="AH18" s="16"/>
    </row>
    <row r="19" spans="1:34" ht="12.75" customHeight="1" thickBot="1">
      <c r="A19" s="43" t="s">
        <v>36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14">
        <f>SUM(V18)</f>
        <v>2838800</v>
      </c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8"/>
      <c r="AH19" s="16"/>
    </row>
    <row r="20" spans="1:34" ht="63.75" thickBot="1">
      <c r="A20" s="1" t="s">
        <v>72</v>
      </c>
      <c r="B20" s="1" t="s">
        <v>35</v>
      </c>
      <c r="C20" s="11"/>
      <c r="D20" s="2" t="s">
        <v>38</v>
      </c>
      <c r="E20" s="1" t="s">
        <v>50</v>
      </c>
      <c r="F20" s="1" t="s">
        <v>41</v>
      </c>
      <c r="G20" s="2"/>
      <c r="H20" s="1"/>
      <c r="I20" s="1"/>
      <c r="J20" s="1" t="s">
        <v>42</v>
      </c>
      <c r="K20" s="1" t="s">
        <v>111</v>
      </c>
      <c r="L20" s="1"/>
      <c r="M20" s="18">
        <v>40731</v>
      </c>
      <c r="N20" s="2" t="s">
        <v>65</v>
      </c>
      <c r="O20" s="11">
        <v>40743</v>
      </c>
      <c r="P20" s="1" t="s">
        <v>86</v>
      </c>
      <c r="Q20" s="2" t="s">
        <v>224</v>
      </c>
      <c r="R20" s="1"/>
      <c r="S20" s="1" t="s">
        <v>37</v>
      </c>
      <c r="T20" s="12">
        <v>11853000</v>
      </c>
      <c r="U20" s="13">
        <v>1</v>
      </c>
      <c r="V20" s="12">
        <f>U20*T20</f>
        <v>11853000</v>
      </c>
      <c r="W20" s="2" t="s">
        <v>54</v>
      </c>
      <c r="X20" s="2" t="s">
        <v>55</v>
      </c>
      <c r="Y20" s="1" t="s">
        <v>56</v>
      </c>
      <c r="Z20" s="1" t="s">
        <v>57</v>
      </c>
      <c r="AA20" s="1"/>
      <c r="AB20" s="1" t="s">
        <v>58</v>
      </c>
      <c r="AC20" s="11" t="s">
        <v>142</v>
      </c>
      <c r="AD20" s="11"/>
      <c r="AE20" s="12"/>
      <c r="AF20" s="11"/>
      <c r="AG20" s="1"/>
      <c r="AH20" s="16"/>
    </row>
    <row r="21" spans="1:34" ht="12.75" customHeight="1" thickBot="1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14">
        <f>SUM(V20)</f>
        <v>11853000</v>
      </c>
      <c r="W21" s="46"/>
      <c r="X21" s="47"/>
      <c r="Y21" s="47"/>
      <c r="Z21" s="47"/>
      <c r="AA21" s="47"/>
      <c r="AB21" s="47"/>
      <c r="AC21" s="47"/>
      <c r="AD21" s="47"/>
      <c r="AE21" s="47"/>
      <c r="AF21" s="47"/>
      <c r="AG21" s="48"/>
      <c r="AH21" s="16"/>
    </row>
    <row r="22" spans="1:34" ht="63.75" thickBot="1">
      <c r="A22" s="28" t="s">
        <v>73</v>
      </c>
      <c r="B22" s="1" t="s">
        <v>35</v>
      </c>
      <c r="C22" s="11"/>
      <c r="D22" s="2" t="s">
        <v>38</v>
      </c>
      <c r="E22" s="1" t="s">
        <v>50</v>
      </c>
      <c r="F22" s="1" t="s">
        <v>41</v>
      </c>
      <c r="G22" s="2"/>
      <c r="H22" s="1"/>
      <c r="I22" s="1"/>
      <c r="J22" s="1" t="s">
        <v>42</v>
      </c>
      <c r="K22" s="1" t="s">
        <v>111</v>
      </c>
      <c r="L22" s="1"/>
      <c r="M22" s="18">
        <v>40731</v>
      </c>
      <c r="N22" s="2" t="s">
        <v>65</v>
      </c>
      <c r="O22" s="11">
        <v>40743</v>
      </c>
      <c r="P22" s="1" t="s">
        <v>87</v>
      </c>
      <c r="Q22" s="2" t="s">
        <v>139</v>
      </c>
      <c r="R22" s="1"/>
      <c r="S22" s="1" t="s">
        <v>37</v>
      </c>
      <c r="T22" s="12">
        <v>15876600</v>
      </c>
      <c r="U22" s="13">
        <v>1</v>
      </c>
      <c r="V22" s="12">
        <f>U22*T22</f>
        <v>15876600</v>
      </c>
      <c r="W22" s="2" t="s">
        <v>54</v>
      </c>
      <c r="X22" s="2" t="s">
        <v>55</v>
      </c>
      <c r="Y22" s="1" t="s">
        <v>56</v>
      </c>
      <c r="Z22" s="1" t="s">
        <v>57</v>
      </c>
      <c r="AA22" s="1"/>
      <c r="AB22" s="1" t="s">
        <v>58</v>
      </c>
      <c r="AC22" s="11" t="s">
        <v>140</v>
      </c>
      <c r="AD22" s="11"/>
      <c r="AE22" s="12"/>
      <c r="AF22" s="11"/>
      <c r="AG22" s="1"/>
      <c r="AH22" s="16"/>
    </row>
    <row r="23" spans="1:34" ht="12.75" customHeight="1" thickBot="1">
      <c r="A23" s="43" t="s">
        <v>36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14">
        <f>SUM(V22)</f>
        <v>15876600</v>
      </c>
      <c r="W23" s="46"/>
      <c r="X23" s="47"/>
      <c r="Y23" s="47"/>
      <c r="Z23" s="47"/>
      <c r="AA23" s="47"/>
      <c r="AB23" s="47"/>
      <c r="AC23" s="47"/>
      <c r="AD23" s="47"/>
      <c r="AE23" s="47"/>
      <c r="AF23" s="47"/>
      <c r="AG23" s="48"/>
      <c r="AH23" s="16"/>
    </row>
    <row r="24" spans="1:34" ht="53.25" thickBot="1">
      <c r="A24" s="1" t="s">
        <v>74</v>
      </c>
      <c r="B24" s="28" t="s">
        <v>35</v>
      </c>
      <c r="C24" s="29"/>
      <c r="D24" s="2" t="s">
        <v>38</v>
      </c>
      <c r="E24" s="1" t="s">
        <v>50</v>
      </c>
      <c r="F24" s="1" t="s">
        <v>41</v>
      </c>
      <c r="G24" s="2"/>
      <c r="H24" s="1"/>
      <c r="I24" s="1"/>
      <c r="J24" s="1" t="s">
        <v>42</v>
      </c>
      <c r="K24" s="1" t="s">
        <v>43</v>
      </c>
      <c r="L24" s="28"/>
      <c r="M24" s="30">
        <v>40745</v>
      </c>
      <c r="N24" s="28" t="s">
        <v>44</v>
      </c>
      <c r="O24" s="11">
        <v>40752</v>
      </c>
      <c r="P24" s="1" t="s">
        <v>95</v>
      </c>
      <c r="Q24" s="2" t="s">
        <v>159</v>
      </c>
      <c r="R24" s="1"/>
      <c r="S24" s="1" t="s">
        <v>37</v>
      </c>
      <c r="T24" s="12">
        <v>56000</v>
      </c>
      <c r="U24" s="13">
        <v>1</v>
      </c>
      <c r="V24" s="12">
        <f>U24*T24</f>
        <v>56000</v>
      </c>
      <c r="W24" s="2" t="s">
        <v>160</v>
      </c>
      <c r="X24" s="23" t="s">
        <v>161</v>
      </c>
      <c r="Y24" s="1" t="s">
        <v>162</v>
      </c>
      <c r="Z24" s="1" t="s">
        <v>41</v>
      </c>
      <c r="AA24" s="1"/>
      <c r="AB24" s="1"/>
      <c r="AC24" s="11" t="s">
        <v>144</v>
      </c>
      <c r="AD24" s="11"/>
      <c r="AE24" s="12"/>
      <c r="AF24" s="11"/>
      <c r="AG24" s="1"/>
      <c r="AH24" s="16"/>
    </row>
    <row r="25" spans="1:34" ht="12.75" customHeight="1" thickBot="1">
      <c r="A25" s="43" t="s">
        <v>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14">
        <f>SUM(V24:V24)</f>
        <v>56000</v>
      </c>
      <c r="W25" s="46"/>
      <c r="X25" s="47"/>
      <c r="Y25" s="47"/>
      <c r="Z25" s="47"/>
      <c r="AA25" s="47"/>
      <c r="AB25" s="47"/>
      <c r="AC25" s="47"/>
      <c r="AD25" s="47"/>
      <c r="AE25" s="47"/>
      <c r="AF25" s="47"/>
      <c r="AG25" s="48"/>
      <c r="AH25" s="16"/>
    </row>
    <row r="26" spans="1:34" ht="63.75" thickBot="1">
      <c r="A26" s="1" t="s">
        <v>75</v>
      </c>
      <c r="B26" s="28" t="s">
        <v>35</v>
      </c>
      <c r="C26" s="29"/>
      <c r="D26" s="2" t="s">
        <v>38</v>
      </c>
      <c r="E26" s="1" t="s">
        <v>50</v>
      </c>
      <c r="F26" s="1" t="s">
        <v>41</v>
      </c>
      <c r="G26" s="2" t="s">
        <v>51</v>
      </c>
      <c r="H26" s="1" t="s">
        <v>52</v>
      </c>
      <c r="I26" s="1" t="s">
        <v>41</v>
      </c>
      <c r="J26" s="1" t="s">
        <v>42</v>
      </c>
      <c r="K26" s="1" t="s">
        <v>111</v>
      </c>
      <c r="L26" s="28"/>
      <c r="M26" s="30">
        <v>40757</v>
      </c>
      <c r="N26" s="2" t="s">
        <v>65</v>
      </c>
      <c r="O26" s="11">
        <v>40770</v>
      </c>
      <c r="P26" s="1" t="s">
        <v>85</v>
      </c>
      <c r="Q26" s="2" t="s">
        <v>138</v>
      </c>
      <c r="R26" s="1"/>
      <c r="S26" s="1" t="s">
        <v>37</v>
      </c>
      <c r="T26" s="12">
        <v>1426500</v>
      </c>
      <c r="U26" s="13">
        <v>1</v>
      </c>
      <c r="V26" s="12">
        <f>U26*T26</f>
        <v>1426500</v>
      </c>
      <c r="W26" s="2" t="s">
        <v>61</v>
      </c>
      <c r="X26" s="2" t="s">
        <v>62</v>
      </c>
      <c r="Y26" s="1" t="s">
        <v>63</v>
      </c>
      <c r="Z26" s="1" t="s">
        <v>84</v>
      </c>
      <c r="AA26" s="1"/>
      <c r="AB26" s="1"/>
      <c r="AC26" s="11" t="s">
        <v>137</v>
      </c>
      <c r="AD26" s="11"/>
      <c r="AE26" s="12"/>
      <c r="AF26" s="11"/>
      <c r="AG26" s="1"/>
      <c r="AH26" s="16"/>
    </row>
    <row r="27" spans="1:34" ht="12.75" customHeight="1" thickBot="1">
      <c r="A27" s="43" t="s">
        <v>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14">
        <f>SUM(V26:V26)</f>
        <v>1426500</v>
      </c>
      <c r="W27" s="46"/>
      <c r="X27" s="47"/>
      <c r="Y27" s="47"/>
      <c r="Z27" s="47"/>
      <c r="AA27" s="47"/>
      <c r="AB27" s="47"/>
      <c r="AC27" s="47"/>
      <c r="AD27" s="47"/>
      <c r="AE27" s="47"/>
      <c r="AF27" s="47"/>
      <c r="AG27" s="48"/>
      <c r="AH27" s="16"/>
    </row>
    <row r="28" spans="1:34" ht="53.25" thickBot="1">
      <c r="A28" s="1" t="s">
        <v>76</v>
      </c>
      <c r="B28" s="28" t="s">
        <v>35</v>
      </c>
      <c r="C28" s="29"/>
      <c r="D28" s="2" t="s">
        <v>45</v>
      </c>
      <c r="E28" s="1" t="s">
        <v>46</v>
      </c>
      <c r="F28" s="1" t="s">
        <v>41</v>
      </c>
      <c r="G28" s="2"/>
      <c r="H28" s="1"/>
      <c r="I28" s="1"/>
      <c r="J28" s="1" t="s">
        <v>64</v>
      </c>
      <c r="K28" s="1" t="s">
        <v>43</v>
      </c>
      <c r="L28" s="28"/>
      <c r="M28" s="30">
        <v>40760</v>
      </c>
      <c r="N28" s="28" t="s">
        <v>44</v>
      </c>
      <c r="O28" s="11">
        <v>40802</v>
      </c>
      <c r="P28" s="22">
        <v>3</v>
      </c>
      <c r="Q28" s="2" t="s">
        <v>176</v>
      </c>
      <c r="R28" s="1"/>
      <c r="S28" s="1" t="s">
        <v>37</v>
      </c>
      <c r="T28" s="12">
        <v>202052.5</v>
      </c>
      <c r="U28" s="13">
        <v>1</v>
      </c>
      <c r="V28" s="12">
        <f>U28*T28</f>
        <v>202052.5</v>
      </c>
      <c r="W28" s="2" t="s">
        <v>179</v>
      </c>
      <c r="X28" s="2" t="s">
        <v>180</v>
      </c>
      <c r="Y28" s="1" t="s">
        <v>181</v>
      </c>
      <c r="Z28" s="1" t="s">
        <v>182</v>
      </c>
      <c r="AA28" s="1"/>
      <c r="AB28" s="1"/>
      <c r="AC28" s="11" t="s">
        <v>178</v>
      </c>
      <c r="AD28" s="11"/>
      <c r="AE28" s="12"/>
      <c r="AF28" s="11"/>
      <c r="AG28" s="1"/>
      <c r="AH28" s="16"/>
    </row>
    <row r="29" spans="1:34" ht="12.75" customHeight="1" thickBot="1">
      <c r="A29" s="49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14">
        <f>SUM(V28:V28)</f>
        <v>202052.5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16"/>
    </row>
    <row r="30" spans="1:34" ht="63.75" thickBot="1">
      <c r="A30" s="28" t="s">
        <v>77</v>
      </c>
      <c r="B30" s="28" t="s">
        <v>35</v>
      </c>
      <c r="C30" s="29"/>
      <c r="D30" s="2" t="s">
        <v>38</v>
      </c>
      <c r="E30" s="1" t="s">
        <v>50</v>
      </c>
      <c r="F30" s="1" t="s">
        <v>41</v>
      </c>
      <c r="G30" s="2" t="s">
        <v>51</v>
      </c>
      <c r="H30" s="1" t="s">
        <v>52</v>
      </c>
      <c r="I30" s="1" t="s">
        <v>41</v>
      </c>
      <c r="J30" s="1" t="s">
        <v>42</v>
      </c>
      <c r="K30" s="1" t="s">
        <v>111</v>
      </c>
      <c r="L30" s="28"/>
      <c r="M30" s="30">
        <v>40795</v>
      </c>
      <c r="N30" s="1" t="s">
        <v>65</v>
      </c>
      <c r="O30" s="11">
        <v>40806</v>
      </c>
      <c r="P30" s="1" t="s">
        <v>92</v>
      </c>
      <c r="Q30" s="2" t="s">
        <v>148</v>
      </c>
      <c r="R30" s="1"/>
      <c r="S30" s="1" t="s">
        <v>37</v>
      </c>
      <c r="T30" s="12">
        <v>1570800</v>
      </c>
      <c r="U30" s="13">
        <v>1</v>
      </c>
      <c r="V30" s="12">
        <f>U30*T30</f>
        <v>1570800</v>
      </c>
      <c r="W30" s="2" t="s">
        <v>61</v>
      </c>
      <c r="X30" s="2" t="s">
        <v>62</v>
      </c>
      <c r="Y30" s="1" t="s">
        <v>63</v>
      </c>
      <c r="Z30" s="1" t="s">
        <v>84</v>
      </c>
      <c r="AA30" s="1"/>
      <c r="AB30" s="1"/>
      <c r="AC30" s="11" t="s">
        <v>149</v>
      </c>
      <c r="AD30" s="11"/>
      <c r="AE30" s="12"/>
      <c r="AF30" s="11"/>
      <c r="AG30" s="1"/>
      <c r="AH30" s="16"/>
    </row>
    <row r="31" spans="1:34" ht="12.75" customHeight="1" thickBot="1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14">
        <f>SUM(V30:V30)</f>
        <v>1570800</v>
      </c>
      <c r="W31" s="46"/>
      <c r="X31" s="47"/>
      <c r="Y31" s="47"/>
      <c r="Z31" s="47"/>
      <c r="AA31" s="47"/>
      <c r="AB31" s="47"/>
      <c r="AC31" s="47"/>
      <c r="AD31" s="47"/>
      <c r="AE31" s="47"/>
      <c r="AF31" s="47"/>
      <c r="AG31" s="48"/>
      <c r="AH31" s="16"/>
    </row>
    <row r="32" spans="1:34" ht="63.75" thickBot="1">
      <c r="A32" s="28" t="s">
        <v>78</v>
      </c>
      <c r="B32" s="28" t="s">
        <v>35</v>
      </c>
      <c r="C32" s="29"/>
      <c r="D32" s="2" t="s">
        <v>38</v>
      </c>
      <c r="E32" s="1" t="s">
        <v>50</v>
      </c>
      <c r="F32" s="1" t="s">
        <v>41</v>
      </c>
      <c r="G32" s="2" t="s">
        <v>51</v>
      </c>
      <c r="H32" s="1" t="s">
        <v>52</v>
      </c>
      <c r="I32" s="1" t="s">
        <v>41</v>
      </c>
      <c r="J32" s="1" t="s">
        <v>42</v>
      </c>
      <c r="K32" s="1" t="s">
        <v>111</v>
      </c>
      <c r="L32" s="28"/>
      <c r="M32" s="30">
        <v>40795</v>
      </c>
      <c r="N32" s="1" t="s">
        <v>65</v>
      </c>
      <c r="O32" s="11">
        <v>40806</v>
      </c>
      <c r="P32" s="22" t="s">
        <v>93</v>
      </c>
      <c r="Q32" s="2" t="s">
        <v>150</v>
      </c>
      <c r="R32" s="1"/>
      <c r="S32" s="1" t="s">
        <v>37</v>
      </c>
      <c r="T32" s="12">
        <v>2073456</v>
      </c>
      <c r="U32" s="13">
        <v>1</v>
      </c>
      <c r="V32" s="12">
        <f>U32*T32</f>
        <v>2073456</v>
      </c>
      <c r="W32" s="2" t="s">
        <v>61</v>
      </c>
      <c r="X32" s="2" t="s">
        <v>62</v>
      </c>
      <c r="Y32" s="1" t="s">
        <v>63</v>
      </c>
      <c r="Z32" s="1" t="s">
        <v>84</v>
      </c>
      <c r="AA32" s="1"/>
      <c r="AB32" s="1"/>
      <c r="AC32" s="11" t="s">
        <v>149</v>
      </c>
      <c r="AD32" s="11"/>
      <c r="AE32" s="12"/>
      <c r="AF32" s="11"/>
      <c r="AG32" s="1"/>
      <c r="AH32" s="16"/>
    </row>
    <row r="33" spans="1:34" ht="12.75" customHeight="1" thickBot="1">
      <c r="A33" s="49" t="s">
        <v>36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14">
        <f>SUM(V32:V32)</f>
        <v>2073456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16"/>
    </row>
    <row r="34" spans="1:34" ht="63.75" thickBot="1">
      <c r="A34" s="28" t="s">
        <v>79</v>
      </c>
      <c r="B34" s="28" t="s">
        <v>35</v>
      </c>
      <c r="C34" s="29"/>
      <c r="D34" s="2" t="s">
        <v>38</v>
      </c>
      <c r="E34" s="1" t="s">
        <v>50</v>
      </c>
      <c r="F34" s="1" t="s">
        <v>41</v>
      </c>
      <c r="G34" s="2"/>
      <c r="H34" s="1"/>
      <c r="I34" s="1"/>
      <c r="J34" s="1" t="s">
        <v>42</v>
      </c>
      <c r="K34" s="28" t="s">
        <v>66</v>
      </c>
      <c r="L34" s="28"/>
      <c r="M34" s="30">
        <v>40799</v>
      </c>
      <c r="N34" s="28" t="s">
        <v>158</v>
      </c>
      <c r="O34" s="11">
        <v>40819</v>
      </c>
      <c r="P34" s="1" t="s">
        <v>94</v>
      </c>
      <c r="Q34" s="2" t="s">
        <v>153</v>
      </c>
      <c r="R34" s="1"/>
      <c r="S34" s="1" t="s">
        <v>37</v>
      </c>
      <c r="T34" s="12">
        <v>3000000</v>
      </c>
      <c r="U34" s="13">
        <v>1</v>
      </c>
      <c r="V34" s="12">
        <f>U34*T34</f>
        <v>3000000</v>
      </c>
      <c r="W34" s="2" t="s">
        <v>157</v>
      </c>
      <c r="X34" s="23" t="s">
        <v>154</v>
      </c>
      <c r="Y34" s="1" t="s">
        <v>155</v>
      </c>
      <c r="Z34" s="1" t="s">
        <v>156</v>
      </c>
      <c r="AA34" s="1"/>
      <c r="AB34" s="1"/>
      <c r="AC34" s="11" t="s">
        <v>144</v>
      </c>
      <c r="AD34" s="11"/>
      <c r="AE34" s="12"/>
      <c r="AF34" s="11"/>
      <c r="AG34" s="1"/>
      <c r="AH34" s="16"/>
    </row>
    <row r="35" spans="1:34" ht="12.75" customHeight="1" thickBot="1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14">
        <f>SUM(V34:V34)</f>
        <v>3000000</v>
      </c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8"/>
      <c r="AH35" s="16"/>
    </row>
    <row r="36" spans="1:34" ht="53.25" thickBot="1">
      <c r="A36" s="28" t="s">
        <v>80</v>
      </c>
      <c r="B36" s="28" t="s">
        <v>35</v>
      </c>
      <c r="C36" s="29"/>
      <c r="D36" s="2" t="s">
        <v>45</v>
      </c>
      <c r="E36" s="1" t="s">
        <v>46</v>
      </c>
      <c r="F36" s="1" t="s">
        <v>41</v>
      </c>
      <c r="G36" s="2"/>
      <c r="H36" s="1"/>
      <c r="I36" s="1"/>
      <c r="J36" s="1" t="s">
        <v>42</v>
      </c>
      <c r="K36" s="1" t="s">
        <v>43</v>
      </c>
      <c r="L36" s="28"/>
      <c r="M36" s="30">
        <v>40850</v>
      </c>
      <c r="N36" s="28" t="s">
        <v>44</v>
      </c>
      <c r="O36" s="11">
        <v>40861</v>
      </c>
      <c r="P36" s="1" t="s">
        <v>104</v>
      </c>
      <c r="Q36" s="2" t="s">
        <v>196</v>
      </c>
      <c r="R36" s="1"/>
      <c r="S36" s="1" t="s">
        <v>37</v>
      </c>
      <c r="T36" s="12">
        <v>285465</v>
      </c>
      <c r="U36" s="13">
        <v>1</v>
      </c>
      <c r="V36" s="12">
        <f>U36*T36</f>
        <v>285465</v>
      </c>
      <c r="W36" s="2" t="s">
        <v>160</v>
      </c>
      <c r="X36" s="23" t="s">
        <v>161</v>
      </c>
      <c r="Y36" s="1" t="s">
        <v>162</v>
      </c>
      <c r="Z36" s="1" t="s">
        <v>41</v>
      </c>
      <c r="AA36" s="1"/>
      <c r="AB36" s="1"/>
      <c r="AC36" s="11" t="s">
        <v>144</v>
      </c>
      <c r="AD36" s="11"/>
      <c r="AE36" s="12"/>
      <c r="AF36" s="11"/>
      <c r="AG36" s="1"/>
      <c r="AH36" s="16"/>
    </row>
    <row r="37" spans="1:34" ht="12.75" customHeight="1" thickBot="1">
      <c r="A37" s="43" t="s">
        <v>36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14">
        <f>SUM(V36:V36)</f>
        <v>285465</v>
      </c>
      <c r="W37" s="46"/>
      <c r="X37" s="47"/>
      <c r="Y37" s="47"/>
      <c r="Z37" s="47"/>
      <c r="AA37" s="47"/>
      <c r="AB37" s="47"/>
      <c r="AC37" s="47"/>
      <c r="AD37" s="47"/>
      <c r="AE37" s="47"/>
      <c r="AF37" s="47"/>
      <c r="AG37" s="48"/>
      <c r="AH37" s="16"/>
    </row>
    <row r="38" spans="1:34" ht="53.25" thickBot="1">
      <c r="A38" s="28" t="s">
        <v>81</v>
      </c>
      <c r="B38" s="28" t="s">
        <v>35</v>
      </c>
      <c r="C38" s="29"/>
      <c r="D38" s="2" t="s">
        <v>45</v>
      </c>
      <c r="E38" s="1" t="s">
        <v>46</v>
      </c>
      <c r="F38" s="1" t="s">
        <v>41</v>
      </c>
      <c r="G38" s="2"/>
      <c r="H38" s="1"/>
      <c r="I38" s="1"/>
      <c r="J38" s="1" t="s">
        <v>42</v>
      </c>
      <c r="K38" s="1" t="s">
        <v>43</v>
      </c>
      <c r="L38" s="28"/>
      <c r="M38" s="30">
        <v>40855</v>
      </c>
      <c r="N38" s="28" t="s">
        <v>44</v>
      </c>
      <c r="O38" s="11">
        <v>40865</v>
      </c>
      <c r="P38" s="1" t="s">
        <v>103</v>
      </c>
      <c r="Q38" s="2" t="s">
        <v>183</v>
      </c>
      <c r="R38" s="1"/>
      <c r="S38" s="1" t="s">
        <v>37</v>
      </c>
      <c r="T38" s="12">
        <v>372000</v>
      </c>
      <c r="U38" s="13">
        <v>1</v>
      </c>
      <c r="V38" s="12">
        <f>U38*T38</f>
        <v>372000</v>
      </c>
      <c r="W38" s="2" t="s">
        <v>184</v>
      </c>
      <c r="X38" s="2" t="s">
        <v>185</v>
      </c>
      <c r="Y38" s="1" t="s">
        <v>186</v>
      </c>
      <c r="Z38" s="1" t="s">
        <v>57</v>
      </c>
      <c r="AA38" s="1"/>
      <c r="AB38" s="1"/>
      <c r="AC38" s="11" t="s">
        <v>144</v>
      </c>
      <c r="AD38" s="11"/>
      <c r="AE38" s="12"/>
      <c r="AF38" s="11"/>
      <c r="AG38" s="1"/>
      <c r="AH38" s="16"/>
    </row>
    <row r="39" spans="1:34" ht="12.75" customHeight="1" thickBot="1">
      <c r="A39" s="43" t="s">
        <v>36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14">
        <f>SUM(V38:V38)</f>
        <v>372000</v>
      </c>
      <c r="W39" s="46"/>
      <c r="X39" s="47"/>
      <c r="Y39" s="47"/>
      <c r="Z39" s="47"/>
      <c r="AA39" s="47"/>
      <c r="AB39" s="47"/>
      <c r="AC39" s="47"/>
      <c r="AD39" s="47"/>
      <c r="AE39" s="47"/>
      <c r="AF39" s="47"/>
      <c r="AG39" s="48"/>
      <c r="AH39" s="16"/>
    </row>
    <row r="40" spans="1:34" ht="53.25" thickBot="1">
      <c r="A40" s="28" t="s">
        <v>116</v>
      </c>
      <c r="B40" s="28" t="s">
        <v>35</v>
      </c>
      <c r="C40" s="29"/>
      <c r="D40" s="2" t="s">
        <v>45</v>
      </c>
      <c r="E40" s="1" t="s">
        <v>46</v>
      </c>
      <c r="F40" s="1" t="s">
        <v>41</v>
      </c>
      <c r="G40" s="2"/>
      <c r="H40" s="1"/>
      <c r="I40" s="1"/>
      <c r="J40" s="1" t="s">
        <v>42</v>
      </c>
      <c r="K40" s="1" t="s">
        <v>43</v>
      </c>
      <c r="L40" s="28"/>
      <c r="M40" s="30">
        <v>40855</v>
      </c>
      <c r="N40" s="28" t="s">
        <v>44</v>
      </c>
      <c r="O40" s="11">
        <v>40865</v>
      </c>
      <c r="P40" s="1" t="s">
        <v>59</v>
      </c>
      <c r="Q40" s="2" t="s">
        <v>187</v>
      </c>
      <c r="R40" s="1"/>
      <c r="S40" s="1" t="s">
        <v>37</v>
      </c>
      <c r="T40" s="12">
        <v>147000</v>
      </c>
      <c r="U40" s="13">
        <v>1</v>
      </c>
      <c r="V40" s="12">
        <f>U40*T40</f>
        <v>147000</v>
      </c>
      <c r="W40" s="2" t="s">
        <v>188</v>
      </c>
      <c r="X40" s="2" t="s">
        <v>189</v>
      </c>
      <c r="Y40" s="1" t="s">
        <v>190</v>
      </c>
      <c r="Z40" s="1" t="s">
        <v>177</v>
      </c>
      <c r="AA40" s="1"/>
      <c r="AB40" s="1"/>
      <c r="AC40" s="11" t="s">
        <v>144</v>
      </c>
      <c r="AD40" s="11"/>
      <c r="AE40" s="12"/>
      <c r="AF40" s="11"/>
      <c r="AG40" s="1"/>
      <c r="AH40" s="16"/>
    </row>
    <row r="41" spans="1:34" ht="12.75" customHeight="1" thickBo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14">
        <f>SUM(V40:V40)</f>
        <v>147000</v>
      </c>
      <c r="W41" s="46"/>
      <c r="X41" s="47"/>
      <c r="Y41" s="47"/>
      <c r="Z41" s="47"/>
      <c r="AA41" s="47"/>
      <c r="AB41" s="47"/>
      <c r="AC41" s="47"/>
      <c r="AD41" s="47"/>
      <c r="AE41" s="47"/>
      <c r="AF41" s="47"/>
      <c r="AG41" s="48"/>
      <c r="AH41" s="16"/>
    </row>
    <row r="42" spans="1:34" ht="53.25" thickBot="1">
      <c r="A42" s="28" t="s">
        <v>117</v>
      </c>
      <c r="B42" s="28" t="s">
        <v>35</v>
      </c>
      <c r="C42" s="29"/>
      <c r="D42" s="2" t="s">
        <v>45</v>
      </c>
      <c r="E42" s="1" t="s">
        <v>46</v>
      </c>
      <c r="F42" s="1" t="s">
        <v>41</v>
      </c>
      <c r="G42" s="2"/>
      <c r="H42" s="1"/>
      <c r="I42" s="1"/>
      <c r="J42" s="1" t="s">
        <v>42</v>
      </c>
      <c r="K42" s="1" t="s">
        <v>43</v>
      </c>
      <c r="L42" s="28"/>
      <c r="M42" s="30">
        <v>40855</v>
      </c>
      <c r="N42" s="28" t="s">
        <v>44</v>
      </c>
      <c r="O42" s="11">
        <v>40865</v>
      </c>
      <c r="P42" s="1" t="s">
        <v>60</v>
      </c>
      <c r="Q42" s="2" t="s">
        <v>191</v>
      </c>
      <c r="R42" s="1"/>
      <c r="S42" s="1" t="s">
        <v>37</v>
      </c>
      <c r="T42" s="12">
        <v>20000</v>
      </c>
      <c r="U42" s="13">
        <v>1</v>
      </c>
      <c r="V42" s="12">
        <f>U42*T42</f>
        <v>20000</v>
      </c>
      <c r="W42" s="2" t="s">
        <v>192</v>
      </c>
      <c r="X42" s="2" t="s">
        <v>193</v>
      </c>
      <c r="Y42" s="1" t="s">
        <v>194</v>
      </c>
      <c r="Z42" s="1" t="s">
        <v>177</v>
      </c>
      <c r="AA42" s="1"/>
      <c r="AB42" s="1"/>
      <c r="AC42" s="11" t="s">
        <v>144</v>
      </c>
      <c r="AD42" s="11"/>
      <c r="AE42" s="12"/>
      <c r="AF42" s="11"/>
      <c r="AG42" s="1"/>
      <c r="AH42" s="16"/>
    </row>
    <row r="43" spans="1:34" ht="12.75" customHeight="1" thickBo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14">
        <f>SUM(V42:V42)</f>
        <v>20000</v>
      </c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8"/>
      <c r="AH43" s="16"/>
    </row>
    <row r="44" spans="1:34" ht="53.25" thickBot="1">
      <c r="A44" s="28" t="s">
        <v>118</v>
      </c>
      <c r="B44" s="28" t="s">
        <v>35</v>
      </c>
      <c r="C44" s="29"/>
      <c r="D44" s="2" t="s">
        <v>45</v>
      </c>
      <c r="E44" s="1" t="s">
        <v>46</v>
      </c>
      <c r="F44" s="1" t="s">
        <v>41</v>
      </c>
      <c r="G44" s="2"/>
      <c r="H44" s="1"/>
      <c r="I44" s="1"/>
      <c r="J44" s="1" t="s">
        <v>42</v>
      </c>
      <c r="K44" s="1" t="s">
        <v>43</v>
      </c>
      <c r="L44" s="28"/>
      <c r="M44" s="30">
        <v>40856</v>
      </c>
      <c r="N44" s="28" t="s">
        <v>44</v>
      </c>
      <c r="O44" s="11">
        <v>40868</v>
      </c>
      <c r="P44" s="22">
        <v>8</v>
      </c>
      <c r="Q44" s="2" t="s">
        <v>195</v>
      </c>
      <c r="R44" s="1"/>
      <c r="S44" s="1" t="s">
        <v>37</v>
      </c>
      <c r="T44" s="12">
        <v>270000</v>
      </c>
      <c r="U44" s="13">
        <v>1</v>
      </c>
      <c r="V44" s="12">
        <f>U44*T44</f>
        <v>270000</v>
      </c>
      <c r="W44" s="2" t="s">
        <v>192</v>
      </c>
      <c r="X44" s="2" t="s">
        <v>193</v>
      </c>
      <c r="Y44" s="1" t="s">
        <v>194</v>
      </c>
      <c r="Z44" s="1" t="s">
        <v>177</v>
      </c>
      <c r="AA44" s="1"/>
      <c r="AB44" s="1"/>
      <c r="AC44" s="11" t="s">
        <v>144</v>
      </c>
      <c r="AD44" s="11"/>
      <c r="AE44" s="12"/>
      <c r="AF44" s="11"/>
      <c r="AG44" s="1"/>
      <c r="AH44" s="16"/>
    </row>
    <row r="45" spans="1:34" ht="12.75" customHeight="1" thickBot="1">
      <c r="A45" s="49" t="s">
        <v>36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14">
        <f>SUM(V44:V44)</f>
        <v>270000</v>
      </c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6"/>
    </row>
    <row r="46" spans="1:34" ht="53.25" thickBot="1">
      <c r="A46" s="28" t="s">
        <v>119</v>
      </c>
      <c r="B46" s="28" t="s">
        <v>35</v>
      </c>
      <c r="C46" s="29"/>
      <c r="D46" s="2" t="s">
        <v>211</v>
      </c>
      <c r="E46" s="1" t="s">
        <v>212</v>
      </c>
      <c r="F46" s="1" t="s">
        <v>41</v>
      </c>
      <c r="G46" s="2"/>
      <c r="H46" s="1"/>
      <c r="I46" s="1"/>
      <c r="J46" s="1" t="s">
        <v>42</v>
      </c>
      <c r="K46" s="1" t="s">
        <v>43</v>
      </c>
      <c r="L46" s="28"/>
      <c r="M46" s="30">
        <v>40863</v>
      </c>
      <c r="N46" s="28" t="s">
        <v>44</v>
      </c>
      <c r="O46" s="11">
        <v>40872</v>
      </c>
      <c r="P46" s="1" t="s">
        <v>105</v>
      </c>
      <c r="Q46" s="2" t="s">
        <v>206</v>
      </c>
      <c r="R46" s="1"/>
      <c r="S46" s="1" t="s">
        <v>37</v>
      </c>
      <c r="T46" s="12">
        <v>97000</v>
      </c>
      <c r="U46" s="13">
        <v>1</v>
      </c>
      <c r="V46" s="12">
        <f>U46*T46</f>
        <v>97000</v>
      </c>
      <c r="W46" s="2" t="s">
        <v>207</v>
      </c>
      <c r="X46" s="2" t="s">
        <v>208</v>
      </c>
      <c r="Y46" s="1" t="s">
        <v>209</v>
      </c>
      <c r="Z46" s="1" t="s">
        <v>210</v>
      </c>
      <c r="AA46" s="1"/>
      <c r="AB46" s="1"/>
      <c r="AC46" s="11" t="s">
        <v>144</v>
      </c>
      <c r="AD46" s="11"/>
      <c r="AE46" s="12"/>
      <c r="AF46" s="11"/>
      <c r="AG46" s="1"/>
      <c r="AH46" s="16"/>
    </row>
    <row r="47" spans="1:34" ht="12.75" customHeight="1" thickBo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14">
        <f>SUM(V46:V46)</f>
        <v>97000</v>
      </c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8"/>
      <c r="AH47" s="16"/>
    </row>
    <row r="48" spans="1:34" ht="53.25" thickBot="1">
      <c r="A48" s="28" t="s">
        <v>120</v>
      </c>
      <c r="B48" s="28" t="s">
        <v>35</v>
      </c>
      <c r="C48" s="29"/>
      <c r="D48" s="28" t="s">
        <v>214</v>
      </c>
      <c r="E48" s="1" t="s">
        <v>215</v>
      </c>
      <c r="F48" s="1" t="s">
        <v>41</v>
      </c>
      <c r="G48" s="2"/>
      <c r="H48" s="1"/>
      <c r="I48" s="1"/>
      <c r="J48" s="1" t="s">
        <v>42</v>
      </c>
      <c r="K48" s="1" t="s">
        <v>43</v>
      </c>
      <c r="L48" s="28"/>
      <c r="M48" s="30">
        <v>40871</v>
      </c>
      <c r="N48" s="28" t="s">
        <v>44</v>
      </c>
      <c r="O48" s="11">
        <v>40882</v>
      </c>
      <c r="P48" s="1" t="s">
        <v>106</v>
      </c>
      <c r="Q48" s="2" t="s">
        <v>213</v>
      </c>
      <c r="R48" s="1"/>
      <c r="S48" s="1" t="s">
        <v>37</v>
      </c>
      <c r="T48" s="12">
        <v>193000</v>
      </c>
      <c r="U48" s="13">
        <v>1</v>
      </c>
      <c r="V48" s="12">
        <f>U48*T48</f>
        <v>193000</v>
      </c>
      <c r="W48" s="2" t="s">
        <v>207</v>
      </c>
      <c r="X48" s="2" t="s">
        <v>208</v>
      </c>
      <c r="Y48" s="1" t="s">
        <v>209</v>
      </c>
      <c r="Z48" s="1" t="s">
        <v>210</v>
      </c>
      <c r="AA48" s="1"/>
      <c r="AB48" s="1"/>
      <c r="AC48" s="11" t="s">
        <v>144</v>
      </c>
      <c r="AD48" s="11"/>
      <c r="AE48" s="12"/>
      <c r="AF48" s="11"/>
      <c r="AG48" s="1"/>
      <c r="AH48" s="16"/>
    </row>
    <row r="49" spans="1:34" ht="12.75" customHeight="1" thickBot="1">
      <c r="A49" s="43" t="s">
        <v>36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14">
        <f>SUM(V48:V48)</f>
        <v>193000</v>
      </c>
      <c r="W49" s="46"/>
      <c r="X49" s="47"/>
      <c r="Y49" s="47"/>
      <c r="Z49" s="47"/>
      <c r="AA49" s="47"/>
      <c r="AB49" s="47"/>
      <c r="AC49" s="47"/>
      <c r="AD49" s="47"/>
      <c r="AE49" s="47"/>
      <c r="AF49" s="47"/>
      <c r="AG49" s="48"/>
      <c r="AH49" s="16"/>
    </row>
    <row r="50" spans="1:34" ht="53.25" thickBot="1">
      <c r="A50" s="28" t="s">
        <v>121</v>
      </c>
      <c r="B50" s="28" t="s">
        <v>35</v>
      </c>
      <c r="C50" s="29"/>
      <c r="D50" s="2" t="s">
        <v>38</v>
      </c>
      <c r="E50" s="1" t="s">
        <v>50</v>
      </c>
      <c r="F50" s="1" t="s">
        <v>41</v>
      </c>
      <c r="G50" s="2"/>
      <c r="H50" s="1"/>
      <c r="I50" s="1"/>
      <c r="J50" s="1" t="s">
        <v>42</v>
      </c>
      <c r="K50" s="1" t="s">
        <v>43</v>
      </c>
      <c r="L50" s="28"/>
      <c r="M50" s="30">
        <v>40876</v>
      </c>
      <c r="N50" s="28" t="s">
        <v>44</v>
      </c>
      <c r="O50" s="11">
        <v>40886</v>
      </c>
      <c r="P50" s="1" t="s">
        <v>101</v>
      </c>
      <c r="Q50" s="2" t="s">
        <v>163</v>
      </c>
      <c r="R50" s="1"/>
      <c r="S50" s="1" t="s">
        <v>37</v>
      </c>
      <c r="T50" s="12">
        <v>66000</v>
      </c>
      <c r="U50" s="13">
        <v>1</v>
      </c>
      <c r="V50" s="12">
        <f>U50*T50</f>
        <v>66000</v>
      </c>
      <c r="W50" s="2" t="s">
        <v>165</v>
      </c>
      <c r="X50" s="23" t="s">
        <v>166</v>
      </c>
      <c r="Y50" s="1" t="s">
        <v>167</v>
      </c>
      <c r="Z50" s="1" t="s">
        <v>41</v>
      </c>
      <c r="AA50" s="1"/>
      <c r="AB50" s="1" t="s">
        <v>164</v>
      </c>
      <c r="AC50" s="11" t="s">
        <v>144</v>
      </c>
      <c r="AD50" s="11"/>
      <c r="AE50" s="12"/>
      <c r="AF50" s="11"/>
      <c r="AG50" s="1"/>
      <c r="AH50" s="16"/>
    </row>
    <row r="51" spans="1:34" ht="12.75" customHeight="1" thickBo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14">
        <f>SUM(V50:V50)</f>
        <v>66000</v>
      </c>
      <c r="W51" s="46"/>
      <c r="X51" s="47"/>
      <c r="Y51" s="47"/>
      <c r="Z51" s="47"/>
      <c r="AA51" s="47"/>
      <c r="AB51" s="47"/>
      <c r="AC51" s="47"/>
      <c r="AD51" s="47"/>
      <c r="AE51" s="47"/>
      <c r="AF51" s="47"/>
      <c r="AG51" s="48"/>
      <c r="AH51" s="16"/>
    </row>
    <row r="52" spans="1:34" ht="63.75" thickBot="1">
      <c r="A52" s="28" t="s">
        <v>122</v>
      </c>
      <c r="B52" s="28" t="s">
        <v>35</v>
      </c>
      <c r="C52" s="29"/>
      <c r="D52" s="2" t="s">
        <v>38</v>
      </c>
      <c r="E52" s="1" t="s">
        <v>50</v>
      </c>
      <c r="F52" s="1" t="s">
        <v>41</v>
      </c>
      <c r="G52" s="2"/>
      <c r="H52" s="1"/>
      <c r="I52" s="1"/>
      <c r="J52" s="1" t="s">
        <v>42</v>
      </c>
      <c r="K52" s="1" t="s">
        <v>43</v>
      </c>
      <c r="L52" s="28"/>
      <c r="M52" s="30">
        <v>40876</v>
      </c>
      <c r="N52" s="28" t="s">
        <v>44</v>
      </c>
      <c r="O52" s="11">
        <v>40886</v>
      </c>
      <c r="P52" s="1" t="s">
        <v>96</v>
      </c>
      <c r="Q52" s="2" t="s">
        <v>168</v>
      </c>
      <c r="R52" s="1"/>
      <c r="S52" s="1" t="s">
        <v>37</v>
      </c>
      <c r="T52" s="12">
        <v>282300</v>
      </c>
      <c r="U52" s="13">
        <v>1</v>
      </c>
      <c r="V52" s="12">
        <f>U52*T52</f>
        <v>282300</v>
      </c>
      <c r="W52" s="2" t="s">
        <v>169</v>
      </c>
      <c r="X52" s="23" t="s">
        <v>170</v>
      </c>
      <c r="Y52" s="1" t="s">
        <v>171</v>
      </c>
      <c r="Z52" s="1" t="s">
        <v>41</v>
      </c>
      <c r="AA52" s="1"/>
      <c r="AB52" s="1"/>
      <c r="AC52" s="11" t="s">
        <v>144</v>
      </c>
      <c r="AD52" s="11"/>
      <c r="AE52" s="12"/>
      <c r="AF52" s="11"/>
      <c r="AG52" s="1"/>
      <c r="AH52" s="16"/>
    </row>
    <row r="53" spans="1:34" ht="12.75" customHeight="1" thickBot="1">
      <c r="A53" s="43" t="s">
        <v>36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14">
        <f>SUM(V52:V52)</f>
        <v>282300</v>
      </c>
      <c r="W53" s="46"/>
      <c r="X53" s="47"/>
      <c r="Y53" s="47"/>
      <c r="Z53" s="47"/>
      <c r="AA53" s="47"/>
      <c r="AB53" s="47"/>
      <c r="AC53" s="47"/>
      <c r="AD53" s="47"/>
      <c r="AE53" s="47"/>
      <c r="AF53" s="47"/>
      <c r="AG53" s="48"/>
      <c r="AH53" s="16"/>
    </row>
    <row r="54" spans="1:34" ht="53.25" thickBot="1">
      <c r="A54" s="28" t="s">
        <v>123</v>
      </c>
      <c r="B54" s="28" t="s">
        <v>35</v>
      </c>
      <c r="C54" s="29"/>
      <c r="D54" s="2" t="s">
        <v>38</v>
      </c>
      <c r="E54" s="1" t="s">
        <v>50</v>
      </c>
      <c r="F54" s="1" t="s">
        <v>41</v>
      </c>
      <c r="G54" s="2"/>
      <c r="H54" s="1"/>
      <c r="I54" s="1"/>
      <c r="J54" s="1" t="s">
        <v>42</v>
      </c>
      <c r="K54" s="1" t="s">
        <v>43</v>
      </c>
      <c r="L54" s="28"/>
      <c r="M54" s="30">
        <v>40876</v>
      </c>
      <c r="N54" s="28" t="s">
        <v>44</v>
      </c>
      <c r="O54" s="11">
        <v>40886</v>
      </c>
      <c r="P54" s="22" t="s">
        <v>97</v>
      </c>
      <c r="Q54" s="2" t="s">
        <v>172</v>
      </c>
      <c r="R54" s="1"/>
      <c r="S54" s="1" t="s">
        <v>37</v>
      </c>
      <c r="T54" s="12">
        <v>52000</v>
      </c>
      <c r="U54" s="13">
        <v>1</v>
      </c>
      <c r="V54" s="12">
        <f>U54*T54</f>
        <v>52000</v>
      </c>
      <c r="W54" s="2" t="s">
        <v>165</v>
      </c>
      <c r="X54" s="23" t="s">
        <v>166</v>
      </c>
      <c r="Y54" s="1" t="s">
        <v>167</v>
      </c>
      <c r="Z54" s="1" t="s">
        <v>41</v>
      </c>
      <c r="AA54" s="1"/>
      <c r="AB54" s="1" t="s">
        <v>164</v>
      </c>
      <c r="AC54" s="11" t="s">
        <v>144</v>
      </c>
      <c r="AD54" s="11"/>
      <c r="AE54" s="12"/>
      <c r="AF54" s="11"/>
      <c r="AG54" s="1"/>
      <c r="AH54" s="16"/>
    </row>
    <row r="55" spans="1:34" ht="12.75" customHeight="1" thickBot="1">
      <c r="A55" s="49" t="s">
        <v>36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14">
        <f>SUM(V54:V54)</f>
        <v>52000</v>
      </c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16"/>
    </row>
    <row r="56" spans="1:34" ht="53.25" thickBot="1">
      <c r="A56" s="28" t="s">
        <v>124</v>
      </c>
      <c r="B56" s="28" t="s">
        <v>35</v>
      </c>
      <c r="C56" s="29"/>
      <c r="D56" s="2" t="s">
        <v>38</v>
      </c>
      <c r="E56" s="1" t="s">
        <v>50</v>
      </c>
      <c r="F56" s="1" t="s">
        <v>41</v>
      </c>
      <c r="G56" s="2"/>
      <c r="H56" s="1"/>
      <c r="I56" s="1"/>
      <c r="J56" s="1" t="s">
        <v>42</v>
      </c>
      <c r="K56" s="1" t="s">
        <v>43</v>
      </c>
      <c r="L56" s="28"/>
      <c r="M56" s="30">
        <v>40876</v>
      </c>
      <c r="N56" s="28" t="s">
        <v>44</v>
      </c>
      <c r="O56" s="11">
        <v>40886</v>
      </c>
      <c r="P56" s="1" t="s">
        <v>98</v>
      </c>
      <c r="Q56" s="2" t="s">
        <v>173</v>
      </c>
      <c r="R56" s="1"/>
      <c r="S56" s="1" t="s">
        <v>37</v>
      </c>
      <c r="T56" s="12">
        <v>74000</v>
      </c>
      <c r="U56" s="13">
        <v>1</v>
      </c>
      <c r="V56" s="12">
        <f>U56*T56</f>
        <v>74000</v>
      </c>
      <c r="W56" s="2" t="s">
        <v>165</v>
      </c>
      <c r="X56" s="23" t="s">
        <v>166</v>
      </c>
      <c r="Y56" s="1" t="s">
        <v>167</v>
      </c>
      <c r="Z56" s="1" t="s">
        <v>41</v>
      </c>
      <c r="AA56" s="1"/>
      <c r="AB56" s="1" t="s">
        <v>164</v>
      </c>
      <c r="AC56" s="11" t="s">
        <v>144</v>
      </c>
      <c r="AD56" s="11"/>
      <c r="AE56" s="12"/>
      <c r="AF56" s="11"/>
      <c r="AG56" s="1"/>
      <c r="AH56" s="16"/>
    </row>
    <row r="57" spans="1:34" ht="12.75" customHeight="1" thickBo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14">
        <f>SUM(V56:V56)</f>
        <v>74000</v>
      </c>
      <c r="W57" s="46"/>
      <c r="X57" s="47"/>
      <c r="Y57" s="47"/>
      <c r="Z57" s="47"/>
      <c r="AA57" s="47"/>
      <c r="AB57" s="47"/>
      <c r="AC57" s="47"/>
      <c r="AD57" s="47"/>
      <c r="AE57" s="47"/>
      <c r="AF57" s="47"/>
      <c r="AG57" s="48"/>
      <c r="AH57" s="16"/>
    </row>
    <row r="58" spans="1:34" ht="53.25" thickBot="1">
      <c r="A58" s="28" t="s">
        <v>125</v>
      </c>
      <c r="B58" s="28" t="s">
        <v>35</v>
      </c>
      <c r="C58" s="29"/>
      <c r="D58" s="2" t="s">
        <v>38</v>
      </c>
      <c r="E58" s="1" t="s">
        <v>50</v>
      </c>
      <c r="F58" s="1" t="s">
        <v>41</v>
      </c>
      <c r="G58" s="2"/>
      <c r="H58" s="1"/>
      <c r="I58" s="1"/>
      <c r="J58" s="1" t="s">
        <v>42</v>
      </c>
      <c r="K58" s="1" t="s">
        <v>43</v>
      </c>
      <c r="L58" s="28"/>
      <c r="M58" s="30">
        <v>40876</v>
      </c>
      <c r="N58" s="28" t="s">
        <v>44</v>
      </c>
      <c r="O58" s="11">
        <v>40886</v>
      </c>
      <c r="P58" s="1" t="s">
        <v>99</v>
      </c>
      <c r="Q58" s="2" t="s">
        <v>174</v>
      </c>
      <c r="R58" s="1"/>
      <c r="S58" s="1" t="s">
        <v>37</v>
      </c>
      <c r="T58" s="12">
        <v>63000</v>
      </c>
      <c r="U58" s="13">
        <v>1</v>
      </c>
      <c r="V58" s="12">
        <f>U58*T58</f>
        <v>63000</v>
      </c>
      <c r="W58" s="2" t="s">
        <v>165</v>
      </c>
      <c r="X58" s="23" t="s">
        <v>166</v>
      </c>
      <c r="Y58" s="1" t="s">
        <v>167</v>
      </c>
      <c r="Z58" s="1" t="s">
        <v>41</v>
      </c>
      <c r="AA58" s="1"/>
      <c r="AB58" s="1" t="s">
        <v>164</v>
      </c>
      <c r="AC58" s="11" t="s">
        <v>144</v>
      </c>
      <c r="AD58" s="11"/>
      <c r="AE58" s="12"/>
      <c r="AF58" s="11"/>
      <c r="AG58" s="1"/>
      <c r="AH58" s="16"/>
    </row>
    <row r="59" spans="1:34" ht="12.75" customHeight="1" thickBot="1">
      <c r="A59" s="43" t="s">
        <v>36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14">
        <f>SUM(V58:V58)</f>
        <v>63000</v>
      </c>
      <c r="W59" s="46"/>
      <c r="X59" s="47"/>
      <c r="Y59" s="47"/>
      <c r="Z59" s="47"/>
      <c r="AA59" s="47"/>
      <c r="AB59" s="47"/>
      <c r="AC59" s="47"/>
      <c r="AD59" s="47"/>
      <c r="AE59" s="47"/>
      <c r="AF59" s="47"/>
      <c r="AG59" s="48"/>
      <c r="AH59" s="16"/>
    </row>
    <row r="60" spans="1:34" ht="53.25" thickBot="1">
      <c r="A60" s="28" t="s">
        <v>126</v>
      </c>
      <c r="B60" s="28" t="s">
        <v>35</v>
      </c>
      <c r="C60" s="29"/>
      <c r="D60" s="2" t="s">
        <v>38</v>
      </c>
      <c r="E60" s="1" t="s">
        <v>50</v>
      </c>
      <c r="F60" s="1" t="s">
        <v>41</v>
      </c>
      <c r="G60" s="2"/>
      <c r="H60" s="1"/>
      <c r="I60" s="1"/>
      <c r="J60" s="1" t="s">
        <v>42</v>
      </c>
      <c r="K60" s="1" t="s">
        <v>43</v>
      </c>
      <c r="L60" s="28"/>
      <c r="M60" s="30">
        <v>40876</v>
      </c>
      <c r="N60" s="28" t="s">
        <v>44</v>
      </c>
      <c r="O60" s="11">
        <v>40886</v>
      </c>
      <c r="P60" s="22" t="s">
        <v>100</v>
      </c>
      <c r="Q60" s="2" t="s">
        <v>175</v>
      </c>
      <c r="R60" s="1"/>
      <c r="S60" s="1" t="s">
        <v>37</v>
      </c>
      <c r="T60" s="12">
        <v>169000</v>
      </c>
      <c r="U60" s="13">
        <v>1</v>
      </c>
      <c r="V60" s="12">
        <f>U60*T60</f>
        <v>169000</v>
      </c>
      <c r="W60" s="2" t="s">
        <v>165</v>
      </c>
      <c r="X60" s="23" t="s">
        <v>166</v>
      </c>
      <c r="Y60" s="1" t="s">
        <v>167</v>
      </c>
      <c r="Z60" s="1" t="s">
        <v>41</v>
      </c>
      <c r="AA60" s="1"/>
      <c r="AB60" s="1" t="s">
        <v>164</v>
      </c>
      <c r="AC60" s="11" t="s">
        <v>144</v>
      </c>
      <c r="AD60" s="11"/>
      <c r="AE60" s="12"/>
      <c r="AF60" s="11"/>
      <c r="AG60" s="1"/>
      <c r="AH60" s="16"/>
    </row>
    <row r="61" spans="1:34" ht="12.75" customHeight="1" thickBot="1">
      <c r="A61" s="49" t="s">
        <v>36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14">
        <f>SUM(V60:V60)</f>
        <v>169000</v>
      </c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16"/>
    </row>
    <row r="62" spans="1:34" ht="63.75" thickBot="1">
      <c r="A62" s="28" t="s">
        <v>127</v>
      </c>
      <c r="B62" s="28" t="s">
        <v>35</v>
      </c>
      <c r="C62" s="29"/>
      <c r="D62" s="2" t="s">
        <v>38</v>
      </c>
      <c r="E62" s="1" t="s">
        <v>50</v>
      </c>
      <c r="F62" s="1" t="s">
        <v>41</v>
      </c>
      <c r="G62" s="2"/>
      <c r="H62" s="1"/>
      <c r="I62" s="1"/>
      <c r="J62" s="1" t="s">
        <v>42</v>
      </c>
      <c r="K62" s="1" t="s">
        <v>43</v>
      </c>
      <c r="L62" s="28"/>
      <c r="M62" s="30">
        <v>40876</v>
      </c>
      <c r="N62" s="28" t="s">
        <v>44</v>
      </c>
      <c r="O62" s="11">
        <v>40886</v>
      </c>
      <c r="P62" s="22" t="s">
        <v>197</v>
      </c>
      <c r="Q62" s="2" t="s">
        <v>198</v>
      </c>
      <c r="R62" s="1"/>
      <c r="S62" s="1" t="s">
        <v>37</v>
      </c>
      <c r="T62" s="12">
        <v>105000</v>
      </c>
      <c r="U62" s="13">
        <v>1</v>
      </c>
      <c r="V62" s="12">
        <f>U62*T62</f>
        <v>105000</v>
      </c>
      <c r="W62" s="2" t="s">
        <v>199</v>
      </c>
      <c r="X62" s="23" t="s">
        <v>201</v>
      </c>
      <c r="Y62" s="1" t="s">
        <v>202</v>
      </c>
      <c r="Z62" s="1" t="s">
        <v>203</v>
      </c>
      <c r="AA62" s="1"/>
      <c r="AB62" s="1"/>
      <c r="AC62" s="11" t="s">
        <v>200</v>
      </c>
      <c r="AD62" s="11"/>
      <c r="AE62" s="12"/>
      <c r="AF62" s="11"/>
      <c r="AG62" s="1"/>
      <c r="AH62" s="16"/>
    </row>
    <row r="63" spans="1:34" ht="12.75" customHeight="1" thickBot="1">
      <c r="A63" s="49" t="s">
        <v>36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14">
        <f>SUM(V62:V62)</f>
        <v>105000</v>
      </c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16"/>
    </row>
    <row r="64" spans="1:34" ht="63.75" thickBot="1">
      <c r="A64" s="28" t="s">
        <v>128</v>
      </c>
      <c r="B64" s="28" t="s">
        <v>35</v>
      </c>
      <c r="C64" s="29"/>
      <c r="D64" s="2" t="s">
        <v>38</v>
      </c>
      <c r="E64" s="1" t="s">
        <v>50</v>
      </c>
      <c r="F64" s="1" t="s">
        <v>41</v>
      </c>
      <c r="G64" s="2"/>
      <c r="H64" s="1"/>
      <c r="I64" s="1"/>
      <c r="J64" s="1" t="s">
        <v>42</v>
      </c>
      <c r="K64" s="1" t="s">
        <v>43</v>
      </c>
      <c r="L64" s="28"/>
      <c r="M64" s="30">
        <v>40876</v>
      </c>
      <c r="N64" s="28" t="s">
        <v>44</v>
      </c>
      <c r="O64" s="11">
        <v>40886</v>
      </c>
      <c r="P64" s="1" t="s">
        <v>204</v>
      </c>
      <c r="Q64" s="2" t="s">
        <v>205</v>
      </c>
      <c r="R64" s="1"/>
      <c r="S64" s="1" t="s">
        <v>37</v>
      </c>
      <c r="T64" s="12">
        <v>116200</v>
      </c>
      <c r="U64" s="13">
        <v>1</v>
      </c>
      <c r="V64" s="12">
        <f>U64*T64</f>
        <v>116200</v>
      </c>
      <c r="W64" s="2" t="s">
        <v>199</v>
      </c>
      <c r="X64" s="23" t="s">
        <v>201</v>
      </c>
      <c r="Y64" s="1" t="s">
        <v>202</v>
      </c>
      <c r="Z64" s="1" t="s">
        <v>203</v>
      </c>
      <c r="AA64" s="1"/>
      <c r="AB64" s="1"/>
      <c r="AC64" s="11" t="s">
        <v>200</v>
      </c>
      <c r="AD64" s="11"/>
      <c r="AE64" s="12"/>
      <c r="AF64" s="11"/>
      <c r="AG64" s="1"/>
      <c r="AH64" s="16"/>
    </row>
    <row r="65" spans="1:34" ht="12.75" customHeight="1" thickBot="1">
      <c r="A65" s="43" t="s">
        <v>36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14">
        <f>SUM(V64:V64)</f>
        <v>116200</v>
      </c>
      <c r="W65" s="46"/>
      <c r="X65" s="47"/>
      <c r="Y65" s="47"/>
      <c r="Z65" s="47"/>
      <c r="AA65" s="47"/>
      <c r="AB65" s="47"/>
      <c r="AC65" s="47"/>
      <c r="AD65" s="47"/>
      <c r="AE65" s="47"/>
      <c r="AF65" s="47"/>
      <c r="AG65" s="48"/>
      <c r="AH65" s="16"/>
    </row>
    <row r="66" spans="1:34" ht="53.25" thickBot="1">
      <c r="A66" s="28" t="s">
        <v>129</v>
      </c>
      <c r="B66" s="28" t="s">
        <v>35</v>
      </c>
      <c r="C66" s="29"/>
      <c r="D66" s="2" t="s">
        <v>38</v>
      </c>
      <c r="E66" s="1" t="s">
        <v>50</v>
      </c>
      <c r="F66" s="1" t="s">
        <v>41</v>
      </c>
      <c r="G66" s="2"/>
      <c r="H66" s="1"/>
      <c r="I66" s="1"/>
      <c r="J66" s="1" t="s">
        <v>42</v>
      </c>
      <c r="K66" s="1" t="s">
        <v>43</v>
      </c>
      <c r="L66" s="28"/>
      <c r="M66" s="30">
        <v>40878</v>
      </c>
      <c r="N66" s="28" t="s">
        <v>44</v>
      </c>
      <c r="O66" s="11">
        <v>40889</v>
      </c>
      <c r="P66" s="22" t="s">
        <v>110</v>
      </c>
      <c r="Q66" s="2" t="s">
        <v>216</v>
      </c>
      <c r="R66" s="1"/>
      <c r="S66" s="1" t="s">
        <v>37</v>
      </c>
      <c r="T66" s="12">
        <v>112944</v>
      </c>
      <c r="U66" s="13">
        <v>1</v>
      </c>
      <c r="V66" s="12">
        <f>U66*T66</f>
        <v>112944</v>
      </c>
      <c r="W66" s="2" t="s">
        <v>217</v>
      </c>
      <c r="X66" s="23" t="s">
        <v>218</v>
      </c>
      <c r="Y66" s="1" t="s">
        <v>219</v>
      </c>
      <c r="Z66" s="1" t="s">
        <v>220</v>
      </c>
      <c r="AA66" s="1"/>
      <c r="AB66" s="1"/>
      <c r="AC66" s="11" t="s">
        <v>144</v>
      </c>
      <c r="AD66" s="11"/>
      <c r="AE66" s="12"/>
      <c r="AF66" s="11"/>
      <c r="AG66" s="1"/>
      <c r="AH66" s="16"/>
    </row>
    <row r="67" spans="1:34" ht="12.75" customHeight="1" thickBot="1">
      <c r="A67" s="49" t="s">
        <v>36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14">
        <f>SUM(V66:V66)</f>
        <v>112944</v>
      </c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16"/>
    </row>
    <row r="68" spans="1:34" ht="53.25" thickBot="1">
      <c r="A68" s="28" t="s">
        <v>130</v>
      </c>
      <c r="B68" s="28" t="s">
        <v>35</v>
      </c>
      <c r="C68" s="29"/>
      <c r="D68" s="2" t="s">
        <v>38</v>
      </c>
      <c r="E68" s="1" t="s">
        <v>50</v>
      </c>
      <c r="F68" s="1" t="s">
        <v>41</v>
      </c>
      <c r="G68" s="2"/>
      <c r="H68" s="1"/>
      <c r="I68" s="1"/>
      <c r="J68" s="1" t="s">
        <v>42</v>
      </c>
      <c r="K68" s="1" t="s">
        <v>43</v>
      </c>
      <c r="L68" s="28"/>
      <c r="M68" s="30">
        <v>40878</v>
      </c>
      <c r="N68" s="28" t="s">
        <v>44</v>
      </c>
      <c r="O68" s="11">
        <v>40889</v>
      </c>
      <c r="P68" s="22" t="s">
        <v>107</v>
      </c>
      <c r="Q68" s="2" t="s">
        <v>221</v>
      </c>
      <c r="R68" s="1"/>
      <c r="S68" s="1" t="s">
        <v>37</v>
      </c>
      <c r="T68" s="12">
        <v>125889</v>
      </c>
      <c r="U68" s="13">
        <v>1</v>
      </c>
      <c r="V68" s="12">
        <f>U68*T68</f>
        <v>125889</v>
      </c>
      <c r="W68" s="2" t="s">
        <v>217</v>
      </c>
      <c r="X68" s="23" t="s">
        <v>218</v>
      </c>
      <c r="Y68" s="1" t="s">
        <v>219</v>
      </c>
      <c r="Z68" s="1" t="s">
        <v>220</v>
      </c>
      <c r="AA68" s="1"/>
      <c r="AB68" s="1"/>
      <c r="AC68" s="11" t="s">
        <v>144</v>
      </c>
      <c r="AD68" s="11"/>
      <c r="AE68" s="12"/>
      <c r="AF68" s="11"/>
      <c r="AG68" s="1"/>
      <c r="AH68" s="16"/>
    </row>
    <row r="69" spans="1:34" ht="12.75" customHeight="1" thickBot="1">
      <c r="A69" s="49" t="s">
        <v>36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14">
        <f>SUM(V68:V68)</f>
        <v>125889</v>
      </c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16"/>
    </row>
    <row r="70" spans="1:34" ht="53.25" thickBot="1">
      <c r="A70" s="28" t="s">
        <v>131</v>
      </c>
      <c r="B70" s="28" t="s">
        <v>35</v>
      </c>
      <c r="C70" s="29"/>
      <c r="D70" s="2" t="s">
        <v>38</v>
      </c>
      <c r="E70" s="1" t="s">
        <v>50</v>
      </c>
      <c r="F70" s="1" t="s">
        <v>41</v>
      </c>
      <c r="G70" s="2"/>
      <c r="H70" s="1"/>
      <c r="I70" s="1"/>
      <c r="J70" s="1" t="s">
        <v>42</v>
      </c>
      <c r="K70" s="1" t="s">
        <v>43</v>
      </c>
      <c r="L70" s="28"/>
      <c r="M70" s="30">
        <v>40878</v>
      </c>
      <c r="N70" s="28" t="s">
        <v>44</v>
      </c>
      <c r="O70" s="11">
        <v>40889</v>
      </c>
      <c r="P70" s="1" t="s">
        <v>108</v>
      </c>
      <c r="Q70" s="2" t="s">
        <v>222</v>
      </c>
      <c r="R70" s="1"/>
      <c r="S70" s="1" t="s">
        <v>37</v>
      </c>
      <c r="T70" s="12">
        <v>126564</v>
      </c>
      <c r="U70" s="13">
        <v>1</v>
      </c>
      <c r="V70" s="12">
        <f>U70*T70</f>
        <v>126564</v>
      </c>
      <c r="W70" s="2" t="s">
        <v>217</v>
      </c>
      <c r="X70" s="23" t="s">
        <v>218</v>
      </c>
      <c r="Y70" s="1" t="s">
        <v>219</v>
      </c>
      <c r="Z70" s="1" t="s">
        <v>220</v>
      </c>
      <c r="AA70" s="1"/>
      <c r="AB70" s="1"/>
      <c r="AC70" s="11" t="s">
        <v>144</v>
      </c>
      <c r="AD70" s="11"/>
      <c r="AE70" s="12"/>
      <c r="AF70" s="11"/>
      <c r="AG70" s="1"/>
      <c r="AH70" s="16"/>
    </row>
    <row r="71" spans="1:34" ht="12.75" customHeight="1" thickBo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14">
        <f>SUM(V70:V70)</f>
        <v>126564</v>
      </c>
      <c r="W71" s="46"/>
      <c r="X71" s="47"/>
      <c r="Y71" s="47"/>
      <c r="Z71" s="47"/>
      <c r="AA71" s="47"/>
      <c r="AB71" s="47"/>
      <c r="AC71" s="47"/>
      <c r="AD71" s="47"/>
      <c r="AE71" s="47"/>
      <c r="AF71" s="47"/>
      <c r="AG71" s="48"/>
      <c r="AH71" s="16"/>
    </row>
    <row r="72" spans="1:34" ht="53.25" thickBot="1">
      <c r="A72" s="28" t="s">
        <v>132</v>
      </c>
      <c r="B72" s="28" t="s">
        <v>35</v>
      </c>
      <c r="C72" s="29"/>
      <c r="D72" s="2" t="s">
        <v>38</v>
      </c>
      <c r="E72" s="1" t="s">
        <v>50</v>
      </c>
      <c r="F72" s="1" t="s">
        <v>41</v>
      </c>
      <c r="G72" s="2"/>
      <c r="H72" s="1"/>
      <c r="I72" s="1"/>
      <c r="J72" s="1" t="s">
        <v>42</v>
      </c>
      <c r="K72" s="1" t="s">
        <v>43</v>
      </c>
      <c r="L72" s="28"/>
      <c r="M72" s="30">
        <v>40878</v>
      </c>
      <c r="N72" s="28" t="s">
        <v>44</v>
      </c>
      <c r="O72" s="11">
        <v>40889</v>
      </c>
      <c r="P72" s="1" t="s">
        <v>109</v>
      </c>
      <c r="Q72" s="2" t="s">
        <v>223</v>
      </c>
      <c r="R72" s="1"/>
      <c r="S72" s="1" t="s">
        <v>37</v>
      </c>
      <c r="T72" s="12">
        <v>125567</v>
      </c>
      <c r="U72" s="13">
        <v>1</v>
      </c>
      <c r="V72" s="12">
        <f>U72*T72</f>
        <v>125567</v>
      </c>
      <c r="W72" s="2" t="s">
        <v>217</v>
      </c>
      <c r="X72" s="23" t="s">
        <v>218</v>
      </c>
      <c r="Y72" s="1" t="s">
        <v>219</v>
      </c>
      <c r="Z72" s="1" t="s">
        <v>220</v>
      </c>
      <c r="AA72" s="1"/>
      <c r="AB72" s="1"/>
      <c r="AC72" s="11" t="s">
        <v>144</v>
      </c>
      <c r="AD72" s="11"/>
      <c r="AE72" s="12"/>
      <c r="AF72" s="11"/>
      <c r="AG72" s="1"/>
      <c r="AH72" s="16"/>
    </row>
    <row r="73" spans="1:34" ht="12.75" customHeight="1" thickBot="1">
      <c r="A73" s="43" t="s">
        <v>36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5"/>
      <c r="V73" s="14">
        <f>SUM(V72:V72)</f>
        <v>125567</v>
      </c>
      <c r="W73" s="46"/>
      <c r="X73" s="47"/>
      <c r="Y73" s="47"/>
      <c r="Z73" s="47"/>
      <c r="AA73" s="47"/>
      <c r="AB73" s="47"/>
      <c r="AC73" s="47"/>
      <c r="AD73" s="47"/>
      <c r="AE73" s="47"/>
      <c r="AF73" s="47"/>
      <c r="AG73" s="48"/>
      <c r="AH73" s="16"/>
    </row>
    <row r="74" spans="1:34" ht="63.75" thickBot="1">
      <c r="A74" s="28" t="s">
        <v>151</v>
      </c>
      <c r="B74" s="28" t="s">
        <v>35</v>
      </c>
      <c r="C74" s="29"/>
      <c r="D74" s="2" t="s">
        <v>38</v>
      </c>
      <c r="E74" s="1" t="s">
        <v>50</v>
      </c>
      <c r="F74" s="1" t="s">
        <v>41</v>
      </c>
      <c r="G74" s="2"/>
      <c r="H74" s="1"/>
      <c r="I74" s="1"/>
      <c r="J74" s="1" t="s">
        <v>42</v>
      </c>
      <c r="K74" s="1" t="s">
        <v>111</v>
      </c>
      <c r="L74" s="28"/>
      <c r="M74" s="30">
        <v>40883</v>
      </c>
      <c r="N74" s="1" t="s">
        <v>65</v>
      </c>
      <c r="O74" s="11">
        <v>40893</v>
      </c>
      <c r="P74" s="1" t="s">
        <v>89</v>
      </c>
      <c r="Q74" s="2" t="s">
        <v>143</v>
      </c>
      <c r="R74" s="1"/>
      <c r="S74" s="1" t="s">
        <v>37</v>
      </c>
      <c r="T74" s="12">
        <v>1525628</v>
      </c>
      <c r="U74" s="13">
        <v>1</v>
      </c>
      <c r="V74" s="12">
        <f>U74*T74</f>
        <v>1525628</v>
      </c>
      <c r="W74" s="2" t="s">
        <v>54</v>
      </c>
      <c r="X74" s="2" t="s">
        <v>55</v>
      </c>
      <c r="Y74" s="1" t="s">
        <v>56</v>
      </c>
      <c r="Z74" s="1" t="s">
        <v>57</v>
      </c>
      <c r="AA74" s="1"/>
      <c r="AB74" s="1" t="s">
        <v>58</v>
      </c>
      <c r="AC74" s="11" t="s">
        <v>144</v>
      </c>
      <c r="AD74" s="11"/>
      <c r="AE74" s="12"/>
      <c r="AF74" s="11"/>
      <c r="AG74" s="1"/>
      <c r="AH74" s="16"/>
    </row>
    <row r="75" spans="1:34" ht="12.75" customHeight="1" thickBot="1">
      <c r="A75" s="43" t="s">
        <v>36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5"/>
      <c r="V75" s="14">
        <f>SUM(V74:V74)</f>
        <v>1525628</v>
      </c>
      <c r="W75" s="46"/>
      <c r="X75" s="47"/>
      <c r="Y75" s="47"/>
      <c r="Z75" s="47"/>
      <c r="AA75" s="47"/>
      <c r="AB75" s="47"/>
      <c r="AC75" s="47"/>
      <c r="AD75" s="47"/>
      <c r="AE75" s="47"/>
      <c r="AF75" s="47"/>
      <c r="AG75" s="48"/>
      <c r="AH75" s="16"/>
    </row>
    <row r="76" spans="1:34" ht="63.75" thickBot="1">
      <c r="A76" s="28" t="s">
        <v>152</v>
      </c>
      <c r="B76" s="1" t="s">
        <v>35</v>
      </c>
      <c r="C76" s="11"/>
      <c r="D76" s="2" t="s">
        <v>38</v>
      </c>
      <c r="E76" s="1" t="s">
        <v>50</v>
      </c>
      <c r="F76" s="1" t="s">
        <v>41</v>
      </c>
      <c r="G76" s="2"/>
      <c r="H76" s="1"/>
      <c r="I76" s="1"/>
      <c r="J76" s="1" t="s">
        <v>42</v>
      </c>
      <c r="K76" s="1" t="s">
        <v>111</v>
      </c>
      <c r="L76" s="1"/>
      <c r="M76" s="18">
        <v>40883</v>
      </c>
      <c r="N76" s="1" t="s">
        <v>65</v>
      </c>
      <c r="O76" s="11">
        <v>40893</v>
      </c>
      <c r="P76" s="22" t="s">
        <v>90</v>
      </c>
      <c r="Q76" s="2" t="s">
        <v>145</v>
      </c>
      <c r="R76" s="1"/>
      <c r="S76" s="1" t="s">
        <v>37</v>
      </c>
      <c r="T76" s="12">
        <v>784000</v>
      </c>
      <c r="U76" s="13">
        <v>1</v>
      </c>
      <c r="V76" s="12">
        <f>U76*T76</f>
        <v>784000</v>
      </c>
      <c r="W76" s="2" t="s">
        <v>54</v>
      </c>
      <c r="X76" s="2" t="s">
        <v>55</v>
      </c>
      <c r="Y76" s="1" t="s">
        <v>56</v>
      </c>
      <c r="Z76" s="1" t="s">
        <v>57</v>
      </c>
      <c r="AA76" s="1"/>
      <c r="AB76" s="1" t="s">
        <v>58</v>
      </c>
      <c r="AC76" s="11" t="s">
        <v>146</v>
      </c>
      <c r="AD76" s="11"/>
      <c r="AE76" s="12"/>
      <c r="AF76" s="11"/>
      <c r="AG76" s="1"/>
      <c r="AH76" s="16"/>
    </row>
    <row r="77" spans="1:34" ht="12.75" customHeight="1" thickBot="1">
      <c r="A77" s="49" t="s">
        <v>36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14">
        <f>SUM(V76)</f>
        <v>784000</v>
      </c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16"/>
    </row>
    <row r="78" spans="1:34" ht="63.75" thickBot="1">
      <c r="A78" s="28" t="s">
        <v>133</v>
      </c>
      <c r="B78" s="1" t="s">
        <v>35</v>
      </c>
      <c r="C78" s="11"/>
      <c r="D78" s="2" t="s">
        <v>38</v>
      </c>
      <c r="E78" s="1" t="s">
        <v>50</v>
      </c>
      <c r="F78" s="1" t="s">
        <v>41</v>
      </c>
      <c r="G78" s="2"/>
      <c r="H78" s="1"/>
      <c r="I78" s="1"/>
      <c r="J78" s="1" t="s">
        <v>42</v>
      </c>
      <c r="K78" s="1" t="s">
        <v>111</v>
      </c>
      <c r="L78" s="1"/>
      <c r="M78" s="18">
        <v>40897</v>
      </c>
      <c r="N78" s="1" t="s">
        <v>65</v>
      </c>
      <c r="O78" s="11">
        <v>40907</v>
      </c>
      <c r="P78" s="22" t="s">
        <v>91</v>
      </c>
      <c r="Q78" s="2" t="s">
        <v>147</v>
      </c>
      <c r="R78" s="1"/>
      <c r="S78" s="1" t="s">
        <v>37</v>
      </c>
      <c r="T78" s="12">
        <v>1598921.22</v>
      </c>
      <c r="U78" s="13">
        <v>1</v>
      </c>
      <c r="V78" s="12">
        <f>U78*T78</f>
        <v>1598921.22</v>
      </c>
      <c r="W78" s="2" t="s">
        <v>54</v>
      </c>
      <c r="X78" s="2" t="s">
        <v>55</v>
      </c>
      <c r="Y78" s="1" t="s">
        <v>56</v>
      </c>
      <c r="Z78" s="1" t="s">
        <v>57</v>
      </c>
      <c r="AA78" s="1"/>
      <c r="AB78" s="1" t="s">
        <v>58</v>
      </c>
      <c r="AC78" s="11" t="s">
        <v>144</v>
      </c>
      <c r="AD78" s="11"/>
      <c r="AE78" s="12"/>
      <c r="AF78" s="11"/>
      <c r="AG78" s="1"/>
      <c r="AH78" s="16"/>
    </row>
    <row r="79" spans="1:34" ht="12.75" customHeight="1" thickBot="1">
      <c r="A79" s="49" t="s">
        <v>36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14">
        <f>SUM(V78)</f>
        <v>1598921.22</v>
      </c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</row>
    <row r="80" spans="1:34" ht="12.75" customHeight="1" thickBot="1">
      <c r="A80" s="43" t="s">
        <v>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5"/>
      <c r="V80" s="14">
        <f>V9+V13+V15+V17+V19+V21+V23+V25+V27+V29+V31+V33+V35+V37+V39+V41+V43+V45+V47+V49+V51+V53+V55+V57+V59+V61+V63+V65+V67+V69+V71+V73+V75+V77+V79</f>
        <v>66290289.39</v>
      </c>
      <c r="W80" s="46"/>
      <c r="X80" s="47"/>
      <c r="Y80" s="47"/>
      <c r="Z80" s="47"/>
      <c r="AA80" s="47"/>
      <c r="AB80" s="47"/>
      <c r="AC80" s="47"/>
      <c r="AD80" s="48"/>
      <c r="AE80" s="14">
        <f>AE8</f>
        <v>0</v>
      </c>
      <c r="AF80" s="46"/>
      <c r="AG80" s="48"/>
      <c r="AH80" s="16"/>
    </row>
    <row r="81" spans="1:3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 customHeight="1">
      <c r="A82" s="52" t="s">
        <v>225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</row>
    <row r="83" spans="1:33" ht="12.75" customHeight="1">
      <c r="A83" s="52" t="s">
        <v>226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</row>
    <row r="84" spans="1:33" ht="12.75" customHeight="1">
      <c r="A84" s="52" t="s">
        <v>227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</row>
    <row r="85" spans="1:33" ht="12.75" customHeight="1">
      <c r="A85" s="52" t="s">
        <v>228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1:33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26"/>
      <c r="U86" s="27"/>
      <c r="V86" s="2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5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26"/>
      <c r="U87" s="17"/>
      <c r="V87" s="26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9"/>
      <c r="AI87" s="19"/>
    </row>
    <row r="88" spans="1:35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24"/>
      <c r="T88" s="17"/>
      <c r="U88" s="17"/>
      <c r="V88" s="17"/>
      <c r="W88" s="17"/>
      <c r="X88" s="53"/>
      <c r="Y88" s="53"/>
      <c r="Z88" s="53"/>
      <c r="AA88" s="53"/>
      <c r="AB88" s="53"/>
      <c r="AC88" s="17"/>
      <c r="AD88" s="17"/>
      <c r="AE88" s="17"/>
      <c r="AF88" s="17"/>
      <c r="AG88" s="17"/>
      <c r="AH88" s="19"/>
      <c r="AI88" s="19"/>
    </row>
    <row r="89" spans="19:35" ht="12.75" customHeight="1">
      <c r="S89" s="25"/>
      <c r="W89" s="19"/>
      <c r="X89" s="51"/>
      <c r="Y89" s="51"/>
      <c r="Z89" s="51"/>
      <c r="AA89" s="51"/>
      <c r="AB89" s="20"/>
      <c r="AC89" s="19"/>
      <c r="AD89" s="51"/>
      <c r="AE89" s="51"/>
      <c r="AF89" s="51"/>
      <c r="AG89" s="51"/>
      <c r="AH89" s="21"/>
      <c r="AI89" s="19"/>
    </row>
    <row r="90" spans="23:35" ht="12.75">
      <c r="W90" s="19"/>
      <c r="X90" s="51"/>
      <c r="Y90" s="51"/>
      <c r="Z90" s="51"/>
      <c r="AA90" s="51"/>
      <c r="AB90" s="21"/>
      <c r="AC90" s="19"/>
      <c r="AD90" s="51"/>
      <c r="AE90" s="51"/>
      <c r="AF90" s="51"/>
      <c r="AG90" s="51"/>
      <c r="AH90" s="21"/>
      <c r="AI90" s="19"/>
    </row>
    <row r="91" spans="23:35" ht="12.75">
      <c r="W91" s="19"/>
      <c r="X91" s="51"/>
      <c r="Y91" s="51"/>
      <c r="Z91" s="51"/>
      <c r="AA91" s="51"/>
      <c r="AB91" s="21"/>
      <c r="AC91" s="19"/>
      <c r="AD91" s="51"/>
      <c r="AE91" s="51"/>
      <c r="AF91" s="51"/>
      <c r="AG91" s="51"/>
      <c r="AH91" s="21"/>
      <c r="AI91" s="19"/>
    </row>
    <row r="92" spans="23:35" ht="12.75">
      <c r="W92" s="19"/>
      <c r="X92" s="51"/>
      <c r="Y92" s="51"/>
      <c r="Z92" s="51"/>
      <c r="AA92" s="51"/>
      <c r="AB92" s="21"/>
      <c r="AC92" s="19"/>
      <c r="AD92" s="51"/>
      <c r="AE92" s="51"/>
      <c r="AF92" s="51"/>
      <c r="AG92" s="51"/>
      <c r="AH92" s="21"/>
      <c r="AI92" s="19"/>
    </row>
    <row r="93" spans="23:35" ht="12.75">
      <c r="W93" s="19"/>
      <c r="X93" s="51"/>
      <c r="Y93" s="51"/>
      <c r="Z93" s="51"/>
      <c r="AA93" s="51"/>
      <c r="AB93" s="21"/>
      <c r="AC93" s="19"/>
      <c r="AD93" s="51"/>
      <c r="AE93" s="51"/>
      <c r="AF93" s="51"/>
      <c r="AG93" s="51"/>
      <c r="AH93" s="19"/>
      <c r="AI93" s="19"/>
    </row>
    <row r="94" spans="23:35" ht="12.75">
      <c r="W94" s="19"/>
      <c r="X94" s="51"/>
      <c r="Y94" s="51"/>
      <c r="Z94" s="51"/>
      <c r="AA94" s="51"/>
      <c r="AB94" s="21"/>
      <c r="AC94" s="19"/>
      <c r="AD94" s="51"/>
      <c r="AE94" s="51"/>
      <c r="AF94" s="51"/>
      <c r="AG94" s="51"/>
      <c r="AH94" s="19"/>
      <c r="AI94" s="19"/>
    </row>
    <row r="95" spans="23:35" ht="12.75">
      <c r="W95" s="19"/>
      <c r="X95" s="51"/>
      <c r="Y95" s="51"/>
      <c r="Z95" s="51"/>
      <c r="AA95" s="51"/>
      <c r="AB95" s="21"/>
      <c r="AC95" s="19"/>
      <c r="AD95" s="51"/>
      <c r="AE95" s="51"/>
      <c r="AF95" s="51"/>
      <c r="AG95" s="51"/>
      <c r="AH95" s="19"/>
      <c r="AI95" s="19"/>
    </row>
    <row r="96" spans="23:35" ht="12.75">
      <c r="W96" s="19"/>
      <c r="X96" s="51"/>
      <c r="Y96" s="51"/>
      <c r="Z96" s="51"/>
      <c r="AA96" s="51"/>
      <c r="AB96" s="21"/>
      <c r="AC96" s="19"/>
      <c r="AD96" s="19"/>
      <c r="AE96" s="19"/>
      <c r="AF96" s="19"/>
      <c r="AG96" s="19"/>
      <c r="AH96" s="19"/>
      <c r="AI96" s="19"/>
    </row>
    <row r="97" spans="23:35" ht="12.75">
      <c r="W97" s="19"/>
      <c r="X97" s="51"/>
      <c r="Y97" s="51"/>
      <c r="Z97" s="51"/>
      <c r="AA97" s="51"/>
      <c r="AB97" s="20"/>
      <c r="AC97" s="19"/>
      <c r="AD97" s="19"/>
      <c r="AE97" s="19"/>
      <c r="AF97" s="19"/>
      <c r="AG97" s="19"/>
      <c r="AH97" s="19"/>
      <c r="AI97" s="19"/>
    </row>
    <row r="98" spans="23:35" ht="12.75"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</sheetData>
  <autoFilter ref="A6:AG80"/>
  <mergeCells count="126">
    <mergeCell ref="A33:U33"/>
    <mergeCell ref="W57:AG57"/>
    <mergeCell ref="A59:U59"/>
    <mergeCell ref="W59:AG59"/>
    <mergeCell ref="W33:AG33"/>
    <mergeCell ref="A53:U53"/>
    <mergeCell ref="W53:AG53"/>
    <mergeCell ref="A55:U55"/>
    <mergeCell ref="W55:AG55"/>
    <mergeCell ref="A51:U51"/>
    <mergeCell ref="W51:AG51"/>
    <mergeCell ref="A31:U31"/>
    <mergeCell ref="A61:U61"/>
    <mergeCell ref="W61:AG61"/>
    <mergeCell ref="A49:U49"/>
    <mergeCell ref="W49:AG49"/>
    <mergeCell ref="W31:AG31"/>
    <mergeCell ref="A35:U35"/>
    <mergeCell ref="W35:AG35"/>
    <mergeCell ref="W37:AG37"/>
    <mergeCell ref="A57:U57"/>
    <mergeCell ref="A15:U15"/>
    <mergeCell ref="W15:AG15"/>
    <mergeCell ref="A17:U17"/>
    <mergeCell ref="W17:AG17"/>
    <mergeCell ref="AD90:AG90"/>
    <mergeCell ref="A13:U13"/>
    <mergeCell ref="W13:AG13"/>
    <mergeCell ref="A43:U43"/>
    <mergeCell ref="W43:AG43"/>
    <mergeCell ref="A37:U37"/>
    <mergeCell ref="A75:U75"/>
    <mergeCell ref="W75:AG75"/>
    <mergeCell ref="A29:U29"/>
    <mergeCell ref="W29:AG29"/>
    <mergeCell ref="D2:K2"/>
    <mergeCell ref="A4:C4"/>
    <mergeCell ref="D4:AG4"/>
    <mergeCell ref="A5:A6"/>
    <mergeCell ref="B5:B6"/>
    <mergeCell ref="C5:C6"/>
    <mergeCell ref="D5:F5"/>
    <mergeCell ref="G5:I5"/>
    <mergeCell ref="AC5:AD5"/>
    <mergeCell ref="AE5:AG5"/>
    <mergeCell ref="Q5:V5"/>
    <mergeCell ref="W5:AB5"/>
    <mergeCell ref="J5:J6"/>
    <mergeCell ref="K5:K6"/>
    <mergeCell ref="L5:L6"/>
    <mergeCell ref="M5:M6"/>
    <mergeCell ref="N5:N6"/>
    <mergeCell ref="O5:P5"/>
    <mergeCell ref="A9:U9"/>
    <mergeCell ref="W9:AG9"/>
    <mergeCell ref="AD93:AG93"/>
    <mergeCell ref="AD92:AG92"/>
    <mergeCell ref="A80:U80"/>
    <mergeCell ref="AD89:AG89"/>
    <mergeCell ref="X90:AA90"/>
    <mergeCell ref="AF80:AG80"/>
    <mergeCell ref="W80:AD80"/>
    <mergeCell ref="X88:AB88"/>
    <mergeCell ref="X97:AA97"/>
    <mergeCell ref="X93:AA93"/>
    <mergeCell ref="X94:AA94"/>
    <mergeCell ref="X95:AA95"/>
    <mergeCell ref="X96:AA96"/>
    <mergeCell ref="AD95:AG95"/>
    <mergeCell ref="X89:AA89"/>
    <mergeCell ref="AD94:AG94"/>
    <mergeCell ref="A82:AG82"/>
    <mergeCell ref="A83:AG83"/>
    <mergeCell ref="A85:AG85"/>
    <mergeCell ref="A84:AG84"/>
    <mergeCell ref="AD91:AG91"/>
    <mergeCell ref="X91:AA91"/>
    <mergeCell ref="X92:AA92"/>
    <mergeCell ref="A19:U19"/>
    <mergeCell ref="W19:AG19"/>
    <mergeCell ref="A25:U25"/>
    <mergeCell ref="W25:AG25"/>
    <mergeCell ref="A21:U21"/>
    <mergeCell ref="W21:AG21"/>
    <mergeCell ref="A23:U23"/>
    <mergeCell ref="W23:AG23"/>
    <mergeCell ref="A77:U77"/>
    <mergeCell ref="W77:AG77"/>
    <mergeCell ref="A79:U79"/>
    <mergeCell ref="W79:AG79"/>
    <mergeCell ref="A65:U65"/>
    <mergeCell ref="W65:AG65"/>
    <mergeCell ref="A63:U63"/>
    <mergeCell ref="W63:AG63"/>
    <mergeCell ref="A27:U27"/>
    <mergeCell ref="W27:AG27"/>
    <mergeCell ref="A47:U47"/>
    <mergeCell ref="W47:AG47"/>
    <mergeCell ref="A41:U41"/>
    <mergeCell ref="W41:AG41"/>
    <mergeCell ref="A39:U39"/>
    <mergeCell ref="W39:AG39"/>
    <mergeCell ref="A45:U45"/>
    <mergeCell ref="W45:AG45"/>
    <mergeCell ref="A73:U73"/>
    <mergeCell ref="W73:AG73"/>
    <mergeCell ref="A67:U67"/>
    <mergeCell ref="W67:AG67"/>
    <mergeCell ref="A69:U69"/>
    <mergeCell ref="W69:AG69"/>
    <mergeCell ref="A71:U71"/>
    <mergeCell ref="W71:AG71"/>
    <mergeCell ref="K10:K12"/>
    <mergeCell ref="L10:L12"/>
    <mergeCell ref="N10:N12"/>
    <mergeCell ref="M10:M12"/>
    <mergeCell ref="J10:J12"/>
    <mergeCell ref="I10:I12"/>
    <mergeCell ref="H10:H12"/>
    <mergeCell ref="G10:G12"/>
    <mergeCell ref="B10:B12"/>
    <mergeCell ref="A10:A12"/>
    <mergeCell ref="F10:F12"/>
    <mergeCell ref="E10:E12"/>
    <mergeCell ref="D10:D12"/>
    <mergeCell ref="C10:C12"/>
  </mergeCells>
  <printOptions/>
  <pageMargins left="0.1968503937007874" right="0.1968503937007874" top="0.1968503937007874" bottom="0.1968503937007874" header="0.5118110236220472" footer="0.5118110236220472"/>
  <pageSetup fitToHeight="100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Albatros</dc:creator>
  <cp:keywords/>
  <dc:description/>
  <cp:lastModifiedBy>Чупаков</cp:lastModifiedBy>
  <cp:lastPrinted>2012-02-24T00:15:49Z</cp:lastPrinted>
  <dcterms:created xsi:type="dcterms:W3CDTF">2007-10-31T02:38:43Z</dcterms:created>
  <dcterms:modified xsi:type="dcterms:W3CDTF">2012-02-24T00:16:42Z</dcterms:modified>
  <cp:category/>
  <cp:version/>
  <cp:contentType/>
  <cp:contentStatus/>
</cp:coreProperties>
</file>